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7B5BD9AA-CE2A-4E6B-9AEF-11D6168B1B2D}" xr6:coauthVersionLast="40" xr6:coauthVersionMax="40" xr10:uidLastSave="{00000000-0000-0000-0000-000000000000}"/>
  <bookViews>
    <workbookView xWindow="-96" yWindow="-96" windowWidth="16608" windowHeight="10536" tabRatio="1000" xr2:uid="{00000000-000D-0000-FFFF-FFFF00000000}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  <sheet name="Temp" sheetId="23" r:id="rId11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61" i="14" l="1"/>
  <c r="AA260" i="14"/>
  <c r="AA259" i="14"/>
  <c r="AA258" i="14"/>
  <c r="AA257" i="14"/>
  <c r="AA256" i="14"/>
  <c r="AA255" i="14"/>
  <c r="AA249" i="14"/>
  <c r="AA242" i="14"/>
  <c r="AA234" i="14"/>
  <c r="AA223" i="14"/>
  <c r="AA212" i="14"/>
  <c r="AA201" i="14"/>
  <c r="AA184" i="14"/>
  <c r="AA172" i="14"/>
  <c r="AA164" i="14"/>
  <c r="AA154" i="14"/>
  <c r="AA143" i="14"/>
  <c r="AA134" i="14"/>
  <c r="AA125" i="14"/>
  <c r="AA37" i="14"/>
  <c r="AA29" i="14"/>
  <c r="AA19" i="14"/>
  <c r="AA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AK82" i="23" s="1"/>
  <c r="AE82" i="23" s="1"/>
  <c r="Q82" i="23"/>
  <c r="AM80" i="23"/>
  <c r="AJ80" i="23"/>
  <c r="W80" i="23"/>
  <c r="AL80" i="23" s="1"/>
  <c r="AK80" i="23" s="1"/>
  <c r="AE80" i="23" s="1"/>
  <c r="Q80" i="23"/>
  <c r="AM81" i="23"/>
  <c r="AJ81" i="23"/>
  <c r="W81" i="23"/>
  <c r="AL81" i="23" s="1"/>
  <c r="Q81" i="23"/>
  <c r="AL84" i="23"/>
  <c r="AK84" i="23"/>
  <c r="AJ84" i="23"/>
  <c r="AE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N89" i="23" l="1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N177" i="14" l="1"/>
  <c r="AE178" i="14"/>
  <c r="AJ173" i="14"/>
  <c r="AN173" i="14" s="1"/>
  <c r="AJ174" i="14"/>
  <c r="AN174" i="14" s="1"/>
  <c r="AJ175" i="14"/>
  <c r="AN175" i="14" s="1"/>
  <c r="AJ176" i="14"/>
  <c r="AN176" i="14" s="1"/>
  <c r="AJ177" i="14"/>
  <c r="AJ178" i="14"/>
  <c r="AJ180" i="14"/>
  <c r="AJ181" i="14"/>
  <c r="AJ182" i="14"/>
  <c r="AJ183" i="14"/>
  <c r="AK178" i="14"/>
  <c r="AK177" i="14"/>
  <c r="AE177" i="14" s="1"/>
  <c r="AL177" i="14"/>
  <c r="AL178" i="14"/>
  <c r="AN178" i="14" s="1"/>
  <c r="AL181" i="14"/>
  <c r="AK181" i="14" s="1"/>
  <c r="AE181" i="14" s="1"/>
  <c r="AM180" i="14"/>
  <c r="AM181" i="14"/>
  <c r="AN181" i="14" s="1"/>
  <c r="AM182" i="14"/>
  <c r="AM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AL182" i="14" s="1"/>
  <c r="W183" i="14"/>
  <c r="AL183" i="14" s="1"/>
  <c r="AK183" i="14" s="1"/>
  <c r="AE183" i="14" s="1"/>
  <c r="W180" i="14"/>
  <c r="AL180" i="14" s="1"/>
  <c r="AK180" i="14" s="1"/>
  <c r="AE180" i="14" s="1"/>
  <c r="AN180" i="14" l="1"/>
  <c r="AN182" i="14"/>
  <c r="AK182" i="14"/>
  <c r="AE182" i="14" s="1"/>
  <c r="AN183" i="14"/>
  <c r="Q16" i="19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U36" i="18" l="1"/>
  <c r="T36" i="18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<sst xmlns="http://schemas.openxmlformats.org/spreadsheetml/2006/main" count="2666" uniqueCount="320">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</sst>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64440"/>
        <c:axId val="441954536"/>
      </c:scatterChart>
      <c:valAx>
        <c:axId val="442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54536"/>
        <c:crosses val="autoZero"/>
        <c:crossBetween val="midCat"/>
      </c:valAx>
      <c:valAx>
        <c:axId val="4419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70728"/>
        <c:axId val="441471120"/>
      </c:scatterChart>
      <c:valAx>
        <c:axId val="4414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71120"/>
        <c:crosses val="autoZero"/>
        <c:crossBetween val="midCat"/>
      </c:valAx>
      <c:valAx>
        <c:axId val="441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7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317"/>
  <sheetViews>
    <sheetView tabSelected="1" workbookViewId="0">
      <pane xSplit="10716" ySplit="576" topLeftCell="H294" activePane="bottomRight"/>
      <selection activeCell="A16" sqref="A1:XFD1048576"/>
      <selection pane="topRight" activeCell="E1" sqref="E1:E1048576"/>
      <selection pane="bottomLeft" activeCell="A262" sqref="A262"/>
      <selection pane="bottomRight" activeCell="H316" sqref="H316"/>
    </sheetView>
  </sheetViews>
  <sheetFormatPr defaultRowHeight="14.4" x14ac:dyDescent="0.55000000000000004"/>
  <cols>
    <col min="1" max="1" width="43.3125" bestFit="1" customWidth="1"/>
    <col min="2" max="2" width="16.20703125" bestFit="1" customWidth="1"/>
    <col min="3" max="3" width="10.20703125" customWidth="1"/>
    <col min="4" max="4" width="32" bestFit="1" customWidth="1"/>
    <col min="5" max="5" width="32" customWidth="1"/>
    <col min="6" max="6" width="28.89453125" bestFit="1" customWidth="1"/>
    <col min="7" max="7" width="27.789062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890625" customWidth="1"/>
    <col min="14" max="14" width="14.1015625" bestFit="1" customWidth="1"/>
    <col min="15" max="15" width="21.20703125" bestFit="1" customWidth="1"/>
    <col min="16" max="16" width="12" bestFit="1" customWidth="1"/>
    <col min="17" max="17" width="21.41796875" bestFit="1" customWidth="1"/>
    <col min="18" max="18" width="17.7890625" bestFit="1" customWidth="1"/>
    <col min="19" max="19" width="18.789062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5.1015625" bestFit="1" customWidth="1"/>
    <col min="25" max="25" width="15" bestFit="1" customWidth="1"/>
    <col min="26" max="27" width="21.89453125" customWidth="1"/>
    <col min="28" max="28" width="20.5234375" bestFit="1" customWidth="1"/>
    <col min="29" max="29" width="21.68359375" bestFit="1" customWidth="1"/>
    <col min="30" max="30" width="17.7890625" bestFit="1" customWidth="1"/>
    <col min="31" max="31" width="16.41796875" bestFit="1" customWidth="1"/>
    <col min="32" max="32" width="17.3125" bestFit="1" customWidth="1"/>
    <col min="33" max="33" width="18" bestFit="1" customWidth="1"/>
    <col min="34" max="34" width="16.5234375" bestFit="1" customWidth="1"/>
    <col min="35" max="35" width="17.68359375" bestFit="1" customWidth="1"/>
    <col min="36" max="36" width="13.7890625" bestFit="1" customWidth="1"/>
    <col min="37" max="37" width="12.7890625" bestFit="1" customWidth="1"/>
    <col min="38" max="38" width="13.3125" bestFit="1" customWidth="1"/>
    <col min="39" max="39" width="14" bestFit="1" customWidth="1"/>
    <col min="40" max="40" width="20.68359375" bestFit="1" customWidth="1"/>
    <col min="41" max="42" width="20.68359375" customWidth="1"/>
    <col min="43" max="43" width="9.3125" bestFit="1" customWidth="1"/>
    <col min="44" max="44" width="14.68359375" bestFit="1" customWidth="1"/>
    <col min="45" max="45" width="13.89453125" bestFit="1" customWidth="1"/>
    <col min="46" max="46" width="17" bestFit="1" customWidth="1"/>
    <col min="47" max="47" width="5.7890625" bestFit="1" customWidth="1"/>
    <col min="48" max="48" width="8.1015625" bestFit="1" customWidth="1"/>
    <col min="49" max="49" width="14" bestFit="1" customWidth="1"/>
    <col min="50" max="50" width="14.20703125" bestFit="1" customWidth="1"/>
    <col min="51" max="51" width="10.7890625" bestFit="1" customWidth="1"/>
    <col min="52" max="52" width="10.5234375" bestFit="1" customWidth="1"/>
    <col min="53" max="53" width="6.5234375" bestFit="1" customWidth="1"/>
    <col min="54" max="54" width="7.5234375" bestFit="1" customWidth="1"/>
    <col min="55" max="55" width="14.89453125" bestFit="1" customWidth="1"/>
    <col min="56" max="56" width="17.41796875" bestFit="1" customWidth="1"/>
    <col min="57" max="57" width="14.1015625" bestFit="1" customWidth="1"/>
    <col min="58" max="58" width="15.1015625" bestFit="1" customWidth="1"/>
    <col min="59" max="59" width="14.7890625" bestFit="1" customWidth="1"/>
    <col min="60" max="60" width="15" bestFit="1" customWidth="1"/>
    <col min="61" max="61" width="11.68359375" bestFit="1" customWidth="1"/>
    <col min="62" max="62" width="11.20703125" bestFit="1" customWidth="1"/>
    <col min="63" max="63" width="17.68359375" bestFit="1" customWidth="1"/>
    <col min="64" max="64" width="20.20703125" bestFit="1" customWidth="1"/>
    <col min="65" max="65" width="18.41796875" bestFit="1" customWidth="1"/>
    <col min="66" max="66" width="17.20703125" bestFit="1" customWidth="1"/>
    <col min="67" max="67" width="17.41796875" bestFit="1" customWidth="1"/>
    <col min="68" max="68" width="18.1015625" bestFit="1" customWidth="1"/>
    <col min="69" max="69" width="13.7890625" bestFit="1" customWidth="1"/>
    <col min="70" max="70" width="16.20703125" bestFit="1" customWidth="1"/>
    <col min="71" max="71" width="14.1015625" bestFit="1" customWidth="1"/>
    <col min="72" max="72" width="14.41796875" bestFit="1" customWidth="1"/>
    <col min="73" max="73" width="13.89453125" bestFit="1" customWidth="1"/>
    <col min="74" max="74" width="10.68359375" bestFit="1" customWidth="1"/>
    <col min="75" max="75" width="18.68359375" bestFit="1" customWidth="1"/>
    <col min="76" max="76" width="13.41796875" bestFit="1" customWidth="1"/>
    <col min="77" max="77" width="18.7890625" bestFit="1" customWidth="1"/>
    <col min="78" max="78" width="18" bestFit="1" customWidth="1"/>
    <col min="79" max="79" width="10.89453125" bestFit="1" customWidth="1"/>
    <col min="80" max="80" width="9.89453125" bestFit="1" customWidth="1"/>
    <col min="81" max="81" width="12.1015625" bestFit="1" customWidth="1"/>
  </cols>
  <sheetData>
    <row r="1" spans="1:89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318</v>
      </c>
      <c r="AP1" t="s">
        <v>319</v>
      </c>
      <c r="AQ1" t="s">
        <v>17</v>
      </c>
      <c r="AR1" t="s">
        <v>18</v>
      </c>
      <c r="AS1" t="s">
        <v>19</v>
      </c>
      <c r="AT1" t="s">
        <v>176</v>
      </c>
      <c r="AU1" t="s">
        <v>20</v>
      </c>
      <c r="AV1" t="s">
        <v>21</v>
      </c>
      <c r="AW1" t="s">
        <v>22</v>
      </c>
      <c r="AX1" t="s">
        <v>23</v>
      </c>
      <c r="AY1" t="s">
        <v>24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53</v>
      </c>
      <c r="CC1" t="s">
        <v>54</v>
      </c>
      <c r="CD1" s="9" t="s">
        <v>290</v>
      </c>
      <c r="CE1" s="9" t="s">
        <v>291</v>
      </c>
      <c r="CF1" s="9" t="s">
        <v>292</v>
      </c>
      <c r="CG1" s="9" t="s">
        <v>293</v>
      </c>
      <c r="CH1" s="9" t="s">
        <v>294</v>
      </c>
      <c r="CI1" t="s">
        <v>295</v>
      </c>
      <c r="CJ1" t="s">
        <v>296</v>
      </c>
      <c r="CK1" t="s">
        <v>297</v>
      </c>
    </row>
    <row r="2" spans="1:89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B2">
        <v>4.6311446829999998E-2</v>
      </c>
      <c r="AD2">
        <v>2.0514227950000002E-2</v>
      </c>
      <c r="AH2">
        <v>0.34375607200000002</v>
      </c>
      <c r="AJ2">
        <v>0.101174293</v>
      </c>
      <c r="AN2">
        <v>0.44493036499999999</v>
      </c>
      <c r="AQ2">
        <v>1.8991813280000001</v>
      </c>
      <c r="AR2">
        <v>26543.992389999999</v>
      </c>
      <c r="AS2">
        <v>26543.992389999999</v>
      </c>
      <c r="AT2">
        <v>187.7777778</v>
      </c>
      <c r="AU2">
        <v>71.666666669999998</v>
      </c>
      <c r="AW2">
        <v>3.2145502540000002</v>
      </c>
      <c r="AX2">
        <v>6.5064070989999996</v>
      </c>
      <c r="BA2">
        <v>3.9638261000000001E-2</v>
      </c>
      <c r="BB2">
        <v>9.3893029850000005</v>
      </c>
      <c r="BC2">
        <v>1.3228756559999999</v>
      </c>
      <c r="BE2">
        <v>1.3228756559999999</v>
      </c>
      <c r="BF2">
        <v>1.276714533</v>
      </c>
      <c r="BJ2">
        <v>25.94224354</v>
      </c>
      <c r="BK2">
        <v>0.30950257399999997</v>
      </c>
      <c r="BM2">
        <v>9.1647271000000002E-2</v>
      </c>
      <c r="BQ2">
        <v>7.4699906999999996E-2</v>
      </c>
      <c r="BS2">
        <v>3.0704688000000001E-2</v>
      </c>
      <c r="BW2">
        <v>0.104369884</v>
      </c>
      <c r="BX2">
        <v>0.70476370899999996</v>
      </c>
      <c r="BY2">
        <v>9389.3029850000003</v>
      </c>
      <c r="BZ2">
        <v>9389.3029850000003</v>
      </c>
      <c r="CA2">
        <v>22.194427059999999</v>
      </c>
      <c r="CB2">
        <v>10.92576008</v>
      </c>
    </row>
    <row r="3" spans="1:89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B3">
        <v>5.0692481989999996E-2</v>
      </c>
      <c r="AD3">
        <v>1.8245937029999999E-2</v>
      </c>
      <c r="AH3">
        <v>1.476158393</v>
      </c>
      <c r="AJ3">
        <v>0.38724224699999998</v>
      </c>
      <c r="AN3">
        <v>1.8634006400000001</v>
      </c>
      <c r="AQ3">
        <v>1.396620913</v>
      </c>
      <c r="AR3">
        <v>36472.462169999999</v>
      </c>
      <c r="AS3">
        <v>36472.462169999999</v>
      </c>
      <c r="AT3">
        <v>704.44444439999995</v>
      </c>
      <c r="AU3">
        <v>158.88999999999999</v>
      </c>
      <c r="AW3">
        <v>2.0816659990000002</v>
      </c>
      <c r="AX3">
        <v>3.5118845840000001</v>
      </c>
      <c r="AY3">
        <v>0.33501243800000002</v>
      </c>
      <c r="BA3">
        <v>0.17414084099999999</v>
      </c>
      <c r="BB3">
        <v>0.97779424000000004</v>
      </c>
      <c r="BC3">
        <v>1.2096831539999999</v>
      </c>
      <c r="BE3">
        <v>1.2096831539999999</v>
      </c>
      <c r="BF3">
        <v>1.1372481409999999</v>
      </c>
      <c r="BJ3">
        <v>22.5166605</v>
      </c>
      <c r="BK3">
        <v>0.40163393800000002</v>
      </c>
      <c r="BM3">
        <v>3.4294910999999997E-2</v>
      </c>
      <c r="BQ3">
        <v>0.171303912</v>
      </c>
      <c r="BS3">
        <v>1.6357283E-2</v>
      </c>
      <c r="BW3">
        <v>0.18747316999999999</v>
      </c>
      <c r="BX3">
        <v>9.5373146000000006E-2</v>
      </c>
      <c r="BY3">
        <v>4554.4144660000002</v>
      </c>
      <c r="BZ3">
        <v>4554.4144660000002</v>
      </c>
      <c r="CA3">
        <v>15.39600718</v>
      </c>
      <c r="CB3">
        <v>1.922576396</v>
      </c>
    </row>
    <row r="4" spans="1:89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B4">
        <v>5.2969261810000001E-2</v>
      </c>
      <c r="AD4">
        <v>1.830695073E-2</v>
      </c>
      <c r="AH4">
        <v>4.8199299030000002</v>
      </c>
      <c r="AJ4">
        <v>1.626351627</v>
      </c>
      <c r="AN4">
        <v>6.4462815300000003</v>
      </c>
      <c r="AQ4">
        <v>1.862830607</v>
      </c>
      <c r="AR4">
        <v>29045.95592</v>
      </c>
      <c r="AS4">
        <v>29045.95592</v>
      </c>
      <c r="AT4">
        <v>1085</v>
      </c>
      <c r="AU4">
        <v>334.33333329999999</v>
      </c>
      <c r="AW4">
        <v>3.2145502540000002</v>
      </c>
      <c r="AX4">
        <v>4.9328828619999996</v>
      </c>
      <c r="AY4">
        <v>0.66500626600000001</v>
      </c>
      <c r="BA4">
        <v>0.46288053699999998</v>
      </c>
      <c r="BB4">
        <v>3.2982417559999999</v>
      </c>
      <c r="BC4">
        <v>9.4684159179999998</v>
      </c>
      <c r="BE4">
        <v>9.4684159179999998</v>
      </c>
      <c r="BF4">
        <v>15.176860680000001</v>
      </c>
      <c r="BJ4">
        <v>238.09991600000001</v>
      </c>
      <c r="BK4">
        <v>6.9166196999999999E-2</v>
      </c>
      <c r="BM4">
        <v>0.18654817900000001</v>
      </c>
      <c r="BQ4">
        <v>0.499844024</v>
      </c>
      <c r="BS4">
        <v>0.128898914</v>
      </c>
      <c r="BW4">
        <v>0.62868809000000003</v>
      </c>
      <c r="BX4">
        <v>0.33258388300000002</v>
      </c>
      <c r="BY4">
        <v>5162.1325269999998</v>
      </c>
      <c r="BZ4">
        <v>5162.1325269999998</v>
      </c>
      <c r="CA4">
        <v>63.83572667</v>
      </c>
      <c r="CB4">
        <v>25.026652460000001</v>
      </c>
    </row>
    <row r="5" spans="1:89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B5">
        <v>5.2664065359999998E-2</v>
      </c>
      <c r="AC5">
        <v>2.4026684359999998E-2</v>
      </c>
      <c r="AD5">
        <v>1.5933583580000001E-2</v>
      </c>
      <c r="AE5">
        <v>3.4623949530000003E-2</v>
      </c>
      <c r="AH5">
        <v>7.4919406620000002</v>
      </c>
      <c r="AI5">
        <v>0.32024770200000002</v>
      </c>
      <c r="AJ5">
        <v>3.3575160039999998</v>
      </c>
      <c r="AK5">
        <v>0.24408219</v>
      </c>
      <c r="AN5">
        <v>11.41378656</v>
      </c>
      <c r="AQ5">
        <v>2.1940391859999999</v>
      </c>
      <c r="AR5">
        <v>24806.254580000001</v>
      </c>
      <c r="AS5">
        <v>22662.548620000001</v>
      </c>
      <c r="AT5">
        <v>1218.333333</v>
      </c>
      <c r="AU5">
        <v>588.33333330000005</v>
      </c>
      <c r="AW5">
        <v>5</v>
      </c>
      <c r="AX5">
        <v>6.1101009270000004</v>
      </c>
      <c r="AY5">
        <v>1.168888361</v>
      </c>
      <c r="AZ5">
        <v>4.3617236650000004</v>
      </c>
      <c r="BA5">
        <v>0.85323291099999998</v>
      </c>
      <c r="BB5">
        <v>2.0822463170000001</v>
      </c>
      <c r="BC5">
        <v>8.8911941460000001</v>
      </c>
      <c r="BD5">
        <v>1.8248287590000001</v>
      </c>
      <c r="BE5">
        <v>10.46151678</v>
      </c>
      <c r="BF5">
        <v>21.254411309999998</v>
      </c>
      <c r="BG5">
        <v>2.0502032419999998</v>
      </c>
      <c r="BJ5">
        <v>291.83557009999998</v>
      </c>
      <c r="BK5">
        <v>0.18584066599999999</v>
      </c>
      <c r="BL5">
        <v>0.61849928700000001</v>
      </c>
      <c r="BM5">
        <v>0.13053358400000001</v>
      </c>
      <c r="BN5">
        <v>4.5969863999999999E-2</v>
      </c>
      <c r="BQ5">
        <v>0.20450197000000001</v>
      </c>
      <c r="BR5">
        <v>5.2578893000000002E-2</v>
      </c>
      <c r="BS5">
        <v>0.168207088</v>
      </c>
      <c r="BT5">
        <v>7.3650926000000005E-2</v>
      </c>
      <c r="BW5">
        <v>0.26653564099999999</v>
      </c>
      <c r="BX5">
        <v>0.52397094600000005</v>
      </c>
      <c r="BY5">
        <v>5045.6976729999997</v>
      </c>
      <c r="BZ5">
        <v>4682.6751670000003</v>
      </c>
      <c r="CA5">
        <v>127.1154331</v>
      </c>
      <c r="CB5">
        <v>38.837267330000003</v>
      </c>
    </row>
    <row r="6" spans="1:89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B6">
        <v>4.9020051960000005E-2</v>
      </c>
      <c r="AC6">
        <v>2.731203556E-2</v>
      </c>
      <c r="AD6">
        <v>1.4922018850000001E-2</v>
      </c>
      <c r="AE6">
        <v>3.4000000000000002E-2</v>
      </c>
      <c r="AH6">
        <v>8.395316459</v>
      </c>
      <c r="AI6">
        <v>0.369270916</v>
      </c>
      <c r="AJ6">
        <v>4.2699831179999999</v>
      </c>
      <c r="AK6">
        <v>1.7509999999999999</v>
      </c>
      <c r="AN6">
        <v>14.78557049</v>
      </c>
      <c r="AQ6">
        <v>1.8879088310000001</v>
      </c>
      <c r="AR6">
        <v>26076.93547</v>
      </c>
      <c r="AS6">
        <v>24126.09287</v>
      </c>
      <c r="AT6">
        <v>1466.666667</v>
      </c>
      <c r="AU6">
        <v>751.11</v>
      </c>
      <c r="AW6">
        <v>5</v>
      </c>
      <c r="AX6">
        <v>2.309401077</v>
      </c>
      <c r="AY6">
        <v>1.3891124260000001</v>
      </c>
      <c r="AZ6">
        <v>5.4083269129999998</v>
      </c>
      <c r="BA6">
        <v>0.55618144700000005</v>
      </c>
      <c r="BB6">
        <v>1.034755525</v>
      </c>
      <c r="BC6">
        <v>11.72959221</v>
      </c>
      <c r="BD6">
        <v>9.4118719360000007</v>
      </c>
      <c r="BE6">
        <v>20.71432677</v>
      </c>
      <c r="BF6">
        <v>23.508579990000001</v>
      </c>
      <c r="BG6">
        <v>12.73891675</v>
      </c>
      <c r="BJ6">
        <v>559.41844800000001</v>
      </c>
      <c r="BK6">
        <v>0.31818848199999999</v>
      </c>
      <c r="BL6">
        <v>0.288776054</v>
      </c>
      <c r="BM6">
        <v>0.111296059</v>
      </c>
      <c r="BQ6">
        <v>8.5131423999999997E-2</v>
      </c>
      <c r="BR6">
        <v>0.203212321</v>
      </c>
      <c r="BS6">
        <v>0.44190556399999997</v>
      </c>
      <c r="BT6">
        <v>0.43312317</v>
      </c>
      <c r="BW6">
        <v>0.92400618499999998</v>
      </c>
      <c r="BX6">
        <v>0.218956975</v>
      </c>
      <c r="BY6">
        <v>1456.8509300000001</v>
      </c>
      <c r="BZ6">
        <v>291.09515390000001</v>
      </c>
      <c r="CA6">
        <v>35.472994419999999</v>
      </c>
      <c r="CB6">
        <v>46.227657309999998</v>
      </c>
    </row>
    <row r="7" spans="1:89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B7">
        <v>4.5780029300000004E-2</v>
      </c>
      <c r="AC7">
        <v>2.4344771309999999E-2</v>
      </c>
      <c r="AD7">
        <v>1.3600711770000001E-2</v>
      </c>
      <c r="AE7">
        <v>3.3245203500000001E-2</v>
      </c>
      <c r="AH7">
        <v>8.3967630989999993</v>
      </c>
      <c r="AI7">
        <v>0.12453468099999999</v>
      </c>
      <c r="AJ7">
        <v>4.3441109280000001</v>
      </c>
      <c r="AK7">
        <v>7.2355102880000004</v>
      </c>
      <c r="AN7">
        <v>20.100919000000001</v>
      </c>
      <c r="AQ7">
        <v>1.875228895</v>
      </c>
      <c r="AR7">
        <v>24555.750319999999</v>
      </c>
      <c r="AS7">
        <v>23879.62084</v>
      </c>
      <c r="AU7">
        <v>764.44666670000004</v>
      </c>
      <c r="AW7">
        <v>5</v>
      </c>
      <c r="AX7">
        <v>3.2145502540000002</v>
      </c>
      <c r="AY7">
        <v>1.3891124260000001</v>
      </c>
      <c r="AZ7">
        <v>7.2353046470000004</v>
      </c>
      <c r="BA7">
        <v>0.86346009099999999</v>
      </c>
      <c r="BB7">
        <v>2.576694426</v>
      </c>
      <c r="BC7">
        <v>19.453620059999999</v>
      </c>
      <c r="BD7">
        <v>0.32145502500000001</v>
      </c>
      <c r="BE7">
        <v>19.296718200000001</v>
      </c>
      <c r="BF7">
        <v>17.073468699999999</v>
      </c>
      <c r="BG7">
        <v>34.734037100000002</v>
      </c>
      <c r="BJ7">
        <v>382.55239289999997</v>
      </c>
      <c r="BK7">
        <v>0.45637277100000001</v>
      </c>
      <c r="BL7">
        <v>0.498811324</v>
      </c>
      <c r="BM7">
        <v>0.230868765</v>
      </c>
      <c r="BN7">
        <v>0.19983250499999999</v>
      </c>
      <c r="BQ7">
        <v>1.6763243489999999</v>
      </c>
      <c r="BR7">
        <v>1.8367544E-2</v>
      </c>
      <c r="BS7">
        <v>0.90041895800000005</v>
      </c>
      <c r="BT7">
        <v>1.2573499420000001</v>
      </c>
      <c r="BW7">
        <v>2.554901455</v>
      </c>
      <c r="BX7">
        <v>0.22672908</v>
      </c>
      <c r="BY7">
        <v>2864.8653640000002</v>
      </c>
      <c r="BZ7">
        <v>2871.5604330000001</v>
      </c>
      <c r="CB7">
        <v>19.532783550000001</v>
      </c>
    </row>
    <row r="8" spans="1:89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B8">
        <v>2.746492545E-2</v>
      </c>
      <c r="AC8">
        <v>1.8975636559999998E-2</v>
      </c>
      <c r="AD8">
        <v>8.1153414599999998E-3</v>
      </c>
      <c r="AE8">
        <v>3.8795077800000001E-2</v>
      </c>
      <c r="AH8">
        <v>4.4259175710000003</v>
      </c>
      <c r="AI8">
        <v>0.40085383000000002</v>
      </c>
      <c r="AJ8">
        <v>2.4556705980000002</v>
      </c>
      <c r="AK8">
        <v>15.840236429999999</v>
      </c>
      <c r="AN8">
        <v>23.122678430000001</v>
      </c>
      <c r="AQ8">
        <v>1.326094729</v>
      </c>
      <c r="AR8">
        <v>20822.952379999999</v>
      </c>
      <c r="AS8">
        <v>18258.099859999998</v>
      </c>
      <c r="AU8">
        <v>764.44666670000004</v>
      </c>
      <c r="AW8">
        <v>5</v>
      </c>
      <c r="AX8">
        <v>6.1101009270000004</v>
      </c>
      <c r="AY8">
        <v>1.3891124260000001</v>
      </c>
      <c r="AZ8">
        <v>6.4250525290000002</v>
      </c>
      <c r="BA8">
        <v>0.45081993999999997</v>
      </c>
      <c r="BB8">
        <v>1.0506225199999999</v>
      </c>
      <c r="BC8">
        <v>14.28787365</v>
      </c>
      <c r="BD8">
        <v>25.268004139999999</v>
      </c>
      <c r="BE8">
        <v>24.959227420000001</v>
      </c>
      <c r="BF8">
        <v>8.0512938920000003</v>
      </c>
      <c r="BG8">
        <v>16.405305039999998</v>
      </c>
      <c r="BJ8">
        <v>486.49708459999999</v>
      </c>
      <c r="BK8">
        <v>0.131513876</v>
      </c>
      <c r="BL8">
        <v>0.51635507199999997</v>
      </c>
      <c r="BM8">
        <v>0.156608992</v>
      </c>
      <c r="BN8">
        <v>0.442822455</v>
      </c>
      <c r="BQ8">
        <v>0.60551635000000004</v>
      </c>
      <c r="BR8">
        <v>0.28019391900000001</v>
      </c>
      <c r="BS8">
        <v>0.48310399900000001</v>
      </c>
      <c r="BT8">
        <v>1.4177898360000001</v>
      </c>
      <c r="BW8">
        <v>2.2663543150000001</v>
      </c>
      <c r="BX8">
        <v>0.13615085800000001</v>
      </c>
      <c r="BY8">
        <v>1816.972784</v>
      </c>
      <c r="BZ8">
        <v>3785.7399789999999</v>
      </c>
      <c r="CB8">
        <v>19.532783550000001</v>
      </c>
    </row>
    <row r="9" spans="1:89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f>Y9/Z9</f>
        <v>0.46278718373284583</v>
      </c>
      <c r="AB9">
        <v>2.2859224079999997E-2</v>
      </c>
      <c r="AC9">
        <v>1.739394188E-2</v>
      </c>
      <c r="AD9">
        <v>4.9081889800000004E-3</v>
      </c>
      <c r="AE9">
        <v>4.4114886699999994E-2</v>
      </c>
      <c r="AF9">
        <v>7.9016911999999998E-3</v>
      </c>
      <c r="AG9">
        <v>5.3927535999999998E-2</v>
      </c>
      <c r="AH9">
        <v>0.36035655300000002</v>
      </c>
      <c r="AI9">
        <v>0.24390679800000001</v>
      </c>
      <c r="AJ9">
        <v>1.0493157440000001</v>
      </c>
      <c r="AK9">
        <v>19.553729329999999</v>
      </c>
      <c r="AL9">
        <v>0.99398109099999998</v>
      </c>
      <c r="AM9">
        <v>18.559748240000001</v>
      </c>
      <c r="AN9">
        <v>21.20730842</v>
      </c>
      <c r="AU9">
        <v>764.44666670000004</v>
      </c>
      <c r="AV9">
        <v>54.553409960000003</v>
      </c>
      <c r="AW9">
        <v>5</v>
      </c>
      <c r="AX9">
        <v>3.0550504630000002</v>
      </c>
      <c r="AY9">
        <v>1.3891124260000001</v>
      </c>
      <c r="AZ9">
        <v>4.6671440229999996</v>
      </c>
      <c r="BC9">
        <v>19.191926250000002</v>
      </c>
      <c r="BD9">
        <v>17.12383427</v>
      </c>
      <c r="BE9">
        <v>36.310441109999999</v>
      </c>
      <c r="BF9">
        <v>62.57163894</v>
      </c>
      <c r="BG9">
        <v>71.288638649999996</v>
      </c>
      <c r="BH9">
        <v>19.623540290000001</v>
      </c>
      <c r="BI9">
        <v>51.892228060000001</v>
      </c>
      <c r="BJ9">
        <v>1351.075206</v>
      </c>
      <c r="BK9">
        <v>0.28147503000000001</v>
      </c>
      <c r="BL9">
        <v>0.12760889</v>
      </c>
      <c r="BM9">
        <v>6.7670759999999996E-2</v>
      </c>
      <c r="BN9">
        <v>0.37165287400000002</v>
      </c>
      <c r="BO9">
        <v>0.143930472</v>
      </c>
      <c r="BP9">
        <v>0.42906704699999998</v>
      </c>
      <c r="BQ9">
        <v>0.49645715800000001</v>
      </c>
      <c r="BR9">
        <v>0.26708691099999998</v>
      </c>
      <c r="BS9">
        <v>0.358529082</v>
      </c>
      <c r="BT9">
        <v>3.0864769270000001</v>
      </c>
      <c r="BU9">
        <v>0.233257305</v>
      </c>
      <c r="BV9">
        <v>2.85535483</v>
      </c>
      <c r="BW9">
        <v>3.8043212409999998</v>
      </c>
      <c r="CB9">
        <v>19.532783550000001</v>
      </c>
      <c r="CC9">
        <v>8.887289634</v>
      </c>
    </row>
    <row r="10" spans="1:89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V10">
        <v>53.143333329999997</v>
      </c>
      <c r="BI10">
        <v>36.299450839999999</v>
      </c>
      <c r="CC10">
        <v>6.2168025010000001</v>
      </c>
    </row>
    <row r="11" spans="1:89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T11">
        <v>877.77777779999997</v>
      </c>
      <c r="CA11">
        <v>42.860670050000003</v>
      </c>
    </row>
    <row r="12" spans="1:89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T12">
        <v>1111.666667</v>
      </c>
      <c r="CA12">
        <v>104.08329999999999</v>
      </c>
    </row>
    <row r="13" spans="1:89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B13">
        <v>5.3513595260000005E-2</v>
      </c>
      <c r="AD13">
        <v>2.5577801859999999E-2</v>
      </c>
      <c r="AH13">
        <v>0.92831271999999998</v>
      </c>
      <c r="AJ13">
        <v>0.31247847400000001</v>
      </c>
      <c r="AN13">
        <v>1.240791193</v>
      </c>
      <c r="AQ13">
        <v>1.660832965</v>
      </c>
      <c r="AR13">
        <v>32509.90871</v>
      </c>
      <c r="AS13">
        <v>32509.90871</v>
      </c>
      <c r="AT13">
        <v>600</v>
      </c>
      <c r="AU13">
        <v>118.33333330000001</v>
      </c>
      <c r="AW13">
        <v>2.6457513110000002</v>
      </c>
      <c r="AX13">
        <v>2.6457513110000002</v>
      </c>
      <c r="AY13">
        <v>0.57735026899999997</v>
      </c>
      <c r="BA13">
        <v>7.2568472999999994E-2</v>
      </c>
      <c r="BB13">
        <v>0.63868976399999999</v>
      </c>
      <c r="BC13">
        <v>0.75718777900000001</v>
      </c>
      <c r="BE13">
        <v>0.75718777900000001</v>
      </c>
      <c r="BF13">
        <v>1.908751774</v>
      </c>
      <c r="BJ13">
        <v>26.65207934</v>
      </c>
      <c r="BK13">
        <v>0.213327875</v>
      </c>
      <c r="BM13">
        <v>0.10142232299999999</v>
      </c>
      <c r="BQ13">
        <v>1.1554798999999999E-2</v>
      </c>
      <c r="BS13">
        <v>6.0073020999999997E-2</v>
      </c>
      <c r="BW13">
        <v>6.5997679000000004E-2</v>
      </c>
      <c r="BX13">
        <v>0.20978332699999999</v>
      </c>
      <c r="BY13">
        <v>3518.26377</v>
      </c>
      <c r="BZ13">
        <v>3518.26377</v>
      </c>
      <c r="CA13">
        <v>17.63834207</v>
      </c>
      <c r="CB13">
        <v>4.407066296</v>
      </c>
    </row>
    <row r="14" spans="1:89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B14">
        <v>5.5619044300000003E-2</v>
      </c>
      <c r="AD14">
        <v>2.2197982469999999E-2</v>
      </c>
      <c r="AH14">
        <v>3.3607650140000001</v>
      </c>
      <c r="AJ14">
        <v>1.050690216</v>
      </c>
      <c r="AN14">
        <v>4.4114552299999996</v>
      </c>
      <c r="AQ14">
        <v>2.591035186</v>
      </c>
      <c r="AR14">
        <v>21961.912329999999</v>
      </c>
      <c r="AS14">
        <v>21961.912329999999</v>
      </c>
      <c r="AT14">
        <v>858.33333330000005</v>
      </c>
      <c r="AU14">
        <v>237.78</v>
      </c>
      <c r="AW14">
        <v>2.5166114780000002</v>
      </c>
      <c r="AX14">
        <v>7.0945988849999999</v>
      </c>
      <c r="AY14">
        <v>0.96417494999999998</v>
      </c>
      <c r="BA14">
        <v>0.27197959799999999</v>
      </c>
      <c r="BB14">
        <v>3.0724990559999998</v>
      </c>
      <c r="BC14">
        <v>2.3404059479999999</v>
      </c>
      <c r="BE14">
        <v>2.3404059479999999</v>
      </c>
      <c r="BF14">
        <v>3.6065126279999999</v>
      </c>
      <c r="BJ14">
        <v>14.75273986</v>
      </c>
      <c r="BK14">
        <v>0.10581093699999999</v>
      </c>
      <c r="BM14">
        <v>0.225253958</v>
      </c>
      <c r="BQ14">
        <v>8.4158015000000003E-2</v>
      </c>
      <c r="BS14">
        <v>3.0301444E-2</v>
      </c>
      <c r="BW14">
        <v>0.111229473</v>
      </c>
      <c r="BX14">
        <v>0.51737233100000002</v>
      </c>
      <c r="BY14">
        <v>3761.7168099999999</v>
      </c>
      <c r="BZ14">
        <v>3761.7168099999999</v>
      </c>
      <c r="CA14">
        <v>59.231185480000001</v>
      </c>
      <c r="CB14">
        <v>42.861361389999999</v>
      </c>
    </row>
    <row r="15" spans="1:89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B15">
        <v>5.6759546600000002E-2</v>
      </c>
      <c r="AC15">
        <v>2.2230339849999999E-2</v>
      </c>
      <c r="AD15">
        <v>1.49628977E-2</v>
      </c>
      <c r="AE15">
        <v>3.4290581539999997E-2</v>
      </c>
      <c r="AH15">
        <v>6.0370028959999997</v>
      </c>
      <c r="AI15">
        <v>9.2586599000000006E-2</v>
      </c>
      <c r="AJ15">
        <v>2.0423830540000001</v>
      </c>
      <c r="AK15">
        <v>2.5147903999999999E-2</v>
      </c>
      <c r="AN15">
        <v>8.1971204530000001</v>
      </c>
      <c r="AQ15">
        <v>2.1404846100000001</v>
      </c>
      <c r="AR15">
        <v>26939.467619999999</v>
      </c>
      <c r="AS15">
        <v>26034.953669999999</v>
      </c>
      <c r="AT15">
        <v>1153.333333</v>
      </c>
      <c r="AU15">
        <v>510</v>
      </c>
      <c r="AW15">
        <v>2.5166114780000002</v>
      </c>
      <c r="AX15">
        <v>5.2915026220000003</v>
      </c>
      <c r="AY15">
        <v>1.168888361</v>
      </c>
      <c r="BA15">
        <v>0.43784565800000003</v>
      </c>
      <c r="BB15">
        <v>0.89697609499999997</v>
      </c>
      <c r="BC15">
        <v>6.709942871</v>
      </c>
      <c r="BD15">
        <v>2.4864633519999999</v>
      </c>
      <c r="BE15">
        <v>7.3607630940000002</v>
      </c>
      <c r="BF15">
        <v>11.00378723</v>
      </c>
      <c r="BG15">
        <v>0.59651767200000005</v>
      </c>
      <c r="BJ15">
        <v>147.6010953</v>
      </c>
      <c r="BK15">
        <v>0.34234834800000002</v>
      </c>
      <c r="BL15">
        <v>0.388470392</v>
      </c>
      <c r="BM15">
        <v>4.9557148000000002E-2</v>
      </c>
      <c r="BN15">
        <v>0.71820184499999995</v>
      </c>
      <c r="BQ15">
        <v>0.41912551599999998</v>
      </c>
      <c r="BR15">
        <v>6.2015540000000001E-2</v>
      </c>
      <c r="BS15">
        <v>9.9778357999999998E-2</v>
      </c>
      <c r="BT15">
        <v>1.6461156000000001E-2</v>
      </c>
      <c r="BW15">
        <v>0.41153527699999998</v>
      </c>
      <c r="BX15">
        <v>0.37967192900000002</v>
      </c>
      <c r="BY15">
        <v>3588.6822590000002</v>
      </c>
      <c r="BZ15">
        <v>4087.9392079999998</v>
      </c>
      <c r="CA15">
        <v>93.852721500000001</v>
      </c>
      <c r="CB15">
        <v>83.735230939999994</v>
      </c>
    </row>
    <row r="16" spans="1:89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B16">
        <v>4.7166145640000004E-2</v>
      </c>
      <c r="AC16">
        <v>2.4504482350000002E-2</v>
      </c>
      <c r="AD16">
        <v>1.330648343E-2</v>
      </c>
      <c r="AE16">
        <v>3.5000000000000003E-2</v>
      </c>
      <c r="AH16">
        <v>7.7601181229999998</v>
      </c>
      <c r="AI16">
        <v>9.6129725999999999E-2</v>
      </c>
      <c r="AJ16">
        <v>3.3425547560000002</v>
      </c>
      <c r="AK16">
        <v>0.68833333299999999</v>
      </c>
      <c r="AN16">
        <v>11.88713594</v>
      </c>
      <c r="AQ16">
        <v>1.6701437029999999</v>
      </c>
      <c r="AR16">
        <v>28207.598379999999</v>
      </c>
      <c r="AS16">
        <v>27540.923060000001</v>
      </c>
      <c r="AT16">
        <v>1235</v>
      </c>
      <c r="AU16">
        <v>665.55333329999996</v>
      </c>
      <c r="AW16">
        <v>2.5166114780000002</v>
      </c>
      <c r="AX16">
        <v>2.0816659990000002</v>
      </c>
      <c r="AY16">
        <v>0.67178865700000001</v>
      </c>
      <c r="AZ16">
        <v>2.1444191130000001</v>
      </c>
      <c r="BA16">
        <v>0.75047234600000001</v>
      </c>
      <c r="BB16">
        <v>0.71532856499999997</v>
      </c>
      <c r="BC16">
        <v>32.922332849999997</v>
      </c>
      <c r="BD16">
        <v>1.4047538340000001</v>
      </c>
      <c r="BE16">
        <v>31.731582580000001</v>
      </c>
      <c r="BF16">
        <v>62.276881750000001</v>
      </c>
      <c r="BG16">
        <v>8.0002083309999996</v>
      </c>
      <c r="BJ16">
        <v>1015.488716</v>
      </c>
      <c r="BK16">
        <v>0.42883606299999999</v>
      </c>
      <c r="BL16">
        <v>0.48703883199999998</v>
      </c>
      <c r="BM16">
        <v>0.20050975200000001</v>
      </c>
      <c r="BQ16">
        <v>0.77755899100000003</v>
      </c>
      <c r="BR16">
        <v>4.7494438999999999E-2</v>
      </c>
      <c r="BS16">
        <v>0.404080877</v>
      </c>
      <c r="BT16">
        <v>0.28000729200000002</v>
      </c>
      <c r="BW16">
        <v>1.401819975</v>
      </c>
      <c r="BX16">
        <v>0.101699416</v>
      </c>
      <c r="BY16">
        <v>992.64098639999997</v>
      </c>
      <c r="BZ16">
        <v>668.4282283</v>
      </c>
      <c r="CA16">
        <v>86.746757860000002</v>
      </c>
      <c r="CB16">
        <v>110.67036469999999</v>
      </c>
    </row>
    <row r="17" spans="1:81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B17">
        <v>4.792724768E-2</v>
      </c>
      <c r="AC17">
        <v>2.440630714E-2</v>
      </c>
      <c r="AD17">
        <v>1.375053326E-2</v>
      </c>
      <c r="AE17">
        <v>3.5871027309999998E-2</v>
      </c>
      <c r="AH17">
        <v>8.4749179560000005</v>
      </c>
      <c r="AI17">
        <v>0.112247159</v>
      </c>
      <c r="AJ17">
        <v>4.1794316409999999</v>
      </c>
      <c r="AK17">
        <v>4.9122820190000001</v>
      </c>
      <c r="AN17">
        <v>17.678878780000002</v>
      </c>
      <c r="AQ17">
        <v>1.622554703</v>
      </c>
      <c r="AR17">
        <v>29646.15581</v>
      </c>
      <c r="AS17">
        <v>28857.855530000001</v>
      </c>
      <c r="AU17">
        <v>733.33333330000005</v>
      </c>
      <c r="AW17">
        <v>2.5166114780000002</v>
      </c>
      <c r="AX17">
        <v>1.7320508080000001</v>
      </c>
      <c r="AY17">
        <v>0.348281495</v>
      </c>
      <c r="AZ17">
        <v>10.440306509999999</v>
      </c>
      <c r="BA17">
        <v>8.9865407999999994E-2</v>
      </c>
      <c r="BB17">
        <v>1.8305064879999999</v>
      </c>
      <c r="BC17">
        <v>19.2779667</v>
      </c>
      <c r="BD17">
        <v>2.2501851780000002</v>
      </c>
      <c r="BE17">
        <v>19.828346710000002</v>
      </c>
      <c r="BF17">
        <v>37.884209550000001</v>
      </c>
      <c r="BG17">
        <v>20.123949249999999</v>
      </c>
      <c r="BJ17">
        <v>741.52028519999999</v>
      </c>
      <c r="BK17">
        <v>0.32390440599999998</v>
      </c>
      <c r="BL17">
        <v>0.44870957700000003</v>
      </c>
      <c r="BM17">
        <v>0.30498844600000002</v>
      </c>
      <c r="BN17">
        <v>0.113142141</v>
      </c>
      <c r="BQ17">
        <v>0.53440854000000004</v>
      </c>
      <c r="BR17">
        <v>3.5300312E-2</v>
      </c>
      <c r="BS17">
        <v>0.90320213199999999</v>
      </c>
      <c r="BT17">
        <v>0.55779815600000004</v>
      </c>
      <c r="BW17">
        <v>1.258361353</v>
      </c>
      <c r="BX17">
        <v>8.7457088000000002E-2</v>
      </c>
      <c r="BY17">
        <v>3364.5618420000001</v>
      </c>
      <c r="BZ17">
        <v>3278.8751830000001</v>
      </c>
      <c r="CB17">
        <v>106.5078506</v>
      </c>
    </row>
    <row r="18" spans="1:81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B18">
        <v>3.4432400859999997E-2</v>
      </c>
      <c r="AC18">
        <v>1.938536008E-2</v>
      </c>
      <c r="AD18">
        <v>9.3853016700000003E-3</v>
      </c>
      <c r="AE18">
        <v>3.5966654619999996E-2</v>
      </c>
      <c r="AH18">
        <v>5.9953915029999996</v>
      </c>
      <c r="AI18">
        <v>0.29116908899999999</v>
      </c>
      <c r="AJ18">
        <v>2.9563275170000001</v>
      </c>
      <c r="AK18">
        <v>10.73565777</v>
      </c>
      <c r="AN18">
        <v>19.978545879999999</v>
      </c>
      <c r="AQ18">
        <v>1.362412132</v>
      </c>
      <c r="AR18">
        <v>25470.01368</v>
      </c>
      <c r="AS18">
        <v>23475.8786</v>
      </c>
      <c r="AU18">
        <v>733.33333330000005</v>
      </c>
      <c r="AW18">
        <v>2.5166114780000002</v>
      </c>
      <c r="AX18">
        <v>1.1547005379999999</v>
      </c>
      <c r="AY18">
        <v>0.348281495</v>
      </c>
      <c r="AZ18">
        <v>5.7518113089999998</v>
      </c>
      <c r="BA18">
        <v>0.28243780600000001</v>
      </c>
      <c r="BB18">
        <v>1.309851638</v>
      </c>
      <c r="BC18">
        <v>14.148851540000001</v>
      </c>
      <c r="BD18">
        <v>10.21833809</v>
      </c>
      <c r="BE18">
        <v>18.289954439999999</v>
      </c>
      <c r="BF18">
        <v>12.678459419999999</v>
      </c>
      <c r="BG18">
        <v>15.767594409999999</v>
      </c>
      <c r="BJ18">
        <v>415.57733739999998</v>
      </c>
      <c r="BK18">
        <v>0.40941188499999998</v>
      </c>
      <c r="BL18">
        <v>0.40461825099999998</v>
      </c>
      <c r="BM18">
        <v>0.17834109300000001</v>
      </c>
      <c r="BN18">
        <v>0.17916147299999999</v>
      </c>
      <c r="BQ18">
        <v>0.49556551900000001</v>
      </c>
      <c r="BR18">
        <v>0.21661079899999999</v>
      </c>
      <c r="BS18">
        <v>0.53461416900000003</v>
      </c>
      <c r="BT18">
        <v>0.66098231100000004</v>
      </c>
      <c r="BW18">
        <v>0.43763847</v>
      </c>
      <c r="BX18">
        <v>0.18807691900000001</v>
      </c>
      <c r="BY18">
        <v>3456.5980880000002</v>
      </c>
      <c r="BZ18">
        <v>3152.3957850000002</v>
      </c>
      <c r="CB18">
        <v>106.5078506</v>
      </c>
    </row>
    <row r="19" spans="1:81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f>Y19/Z19</f>
        <v>0.42997589812489578</v>
      </c>
      <c r="AB19">
        <v>2.3521679240000003E-2</v>
      </c>
      <c r="AC19">
        <v>1.6860892380000003E-2</v>
      </c>
      <c r="AD19">
        <v>5.2212872099999998E-3</v>
      </c>
      <c r="AE19">
        <v>4.5911583289999995E-2</v>
      </c>
      <c r="AF19">
        <v>9.3376227199999991E-3</v>
      </c>
      <c r="AG19">
        <v>6.0332436560000001E-2</v>
      </c>
      <c r="AH19">
        <v>0.43640024599999999</v>
      </c>
      <c r="AI19">
        <v>0.35975561299999997</v>
      </c>
      <c r="AJ19">
        <v>1.14375928</v>
      </c>
      <c r="AK19">
        <v>17.7300304</v>
      </c>
      <c r="AL19">
        <v>1.0196174790000001</v>
      </c>
      <c r="AM19">
        <v>16.71041292</v>
      </c>
      <c r="AN19">
        <v>19.669945540000001</v>
      </c>
      <c r="AU19">
        <v>733.33333330000005</v>
      </c>
      <c r="AV19">
        <v>47.663444439999999</v>
      </c>
      <c r="AW19">
        <v>2.5166114780000002</v>
      </c>
      <c r="AX19">
        <v>3.4641016150000001</v>
      </c>
      <c r="AY19">
        <v>0.348281495</v>
      </c>
      <c r="AZ19">
        <v>4.67</v>
      </c>
      <c r="BC19">
        <v>15.94061898</v>
      </c>
      <c r="BD19">
        <v>10.5</v>
      </c>
      <c r="BE19">
        <v>25.78087146</v>
      </c>
      <c r="BF19">
        <v>11.883181390000001</v>
      </c>
      <c r="BG19">
        <v>53.30703518</v>
      </c>
      <c r="BH19">
        <v>11.006317879999999</v>
      </c>
      <c r="BI19">
        <v>42.300721430000003</v>
      </c>
      <c r="BJ19">
        <v>750.10421499999995</v>
      </c>
      <c r="BK19">
        <v>0.205624793</v>
      </c>
      <c r="BL19">
        <v>8.6981791000000003E-2</v>
      </c>
      <c r="BM19">
        <v>6.4591645000000003E-2</v>
      </c>
      <c r="BN19">
        <v>0.247615847</v>
      </c>
      <c r="BO19">
        <v>0.16779386900000001</v>
      </c>
      <c r="BP19">
        <v>0.35224639200000002</v>
      </c>
      <c r="BQ19">
        <v>0.33582984900000001</v>
      </c>
      <c r="BR19">
        <v>0.17449678199999999</v>
      </c>
      <c r="BS19">
        <v>0.14542123200000001</v>
      </c>
      <c r="BT19">
        <v>2.0032270049999998</v>
      </c>
      <c r="BU19">
        <v>0.215670792</v>
      </c>
      <c r="BV19">
        <v>1.8231119410000001</v>
      </c>
      <c r="BW19">
        <v>2.316815096</v>
      </c>
      <c r="CB19">
        <v>106.5078506</v>
      </c>
      <c r="CC19">
        <v>7.2446063140000003</v>
      </c>
    </row>
    <row r="20" spans="1:81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V20">
        <v>52.886666669999997</v>
      </c>
      <c r="BI20">
        <v>14.451823940000001</v>
      </c>
      <c r="CC20">
        <v>2.4750824900000001</v>
      </c>
    </row>
    <row r="21" spans="1:81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T21">
        <v>818.88888889999998</v>
      </c>
      <c r="CA21">
        <v>10.18350154</v>
      </c>
    </row>
    <row r="22" spans="1:81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T22">
        <v>971.66666669999995</v>
      </c>
      <c r="CA22">
        <v>99.068578939999995</v>
      </c>
    </row>
    <row r="23" spans="1:81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R23">
        <v>38030.98921</v>
      </c>
      <c r="AS23">
        <v>38030.98921</v>
      </c>
      <c r="AT23">
        <v>451.4</v>
      </c>
      <c r="AU23">
        <v>93.133333320000006</v>
      </c>
      <c r="AW23">
        <v>2.8867513460000001</v>
      </c>
      <c r="AX23">
        <v>2.8867513460000001</v>
      </c>
      <c r="BA23">
        <v>0.11183031</v>
      </c>
      <c r="BB23">
        <v>0.78156889399999996</v>
      </c>
      <c r="BC23">
        <v>0.97552652399999995</v>
      </c>
      <c r="BE23">
        <v>0.97552652399999995</v>
      </c>
      <c r="BF23">
        <v>1.4355602860000001</v>
      </c>
      <c r="BJ23">
        <v>23.4136399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8666.6369159999995</v>
      </c>
      <c r="BZ23">
        <v>8666.6369159999995</v>
      </c>
      <c r="CA23">
        <v>160.43590620000001</v>
      </c>
      <c r="CB23">
        <v>15.263500390000001</v>
      </c>
      <c r="CC23">
        <v>0</v>
      </c>
    </row>
    <row r="24" spans="1:81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R24">
        <v>22159.869739999998</v>
      </c>
      <c r="AS24">
        <v>22159.869739999998</v>
      </c>
      <c r="AT24">
        <v>575.73333330000003</v>
      </c>
      <c r="AU24">
        <v>166.51111109999999</v>
      </c>
      <c r="AW24">
        <v>4</v>
      </c>
      <c r="AX24">
        <v>4</v>
      </c>
      <c r="BA24">
        <v>4.8540541999999999E-2</v>
      </c>
      <c r="BB24">
        <v>0.84185101200000001</v>
      </c>
      <c r="BC24">
        <v>3.8004385709999999</v>
      </c>
      <c r="BE24">
        <v>3.8004385709999999</v>
      </c>
      <c r="BF24">
        <v>3.302019584</v>
      </c>
      <c r="BJ24">
        <v>71.002347380000003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1396.3801390000001</v>
      </c>
      <c r="BZ24">
        <v>1396.3801390000001</v>
      </c>
      <c r="CA24">
        <v>176.12905309999999</v>
      </c>
      <c r="CB24">
        <v>21.412187159999998</v>
      </c>
      <c r="CC24">
        <v>0</v>
      </c>
    </row>
    <row r="25" spans="1:81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R25">
        <v>23266.329870000001</v>
      </c>
      <c r="AS25">
        <v>23266.329870000001</v>
      </c>
      <c r="AT25">
        <v>814.91666669999995</v>
      </c>
      <c r="AU25">
        <v>320</v>
      </c>
      <c r="AW25">
        <v>3.2145502540000002</v>
      </c>
      <c r="AX25">
        <v>3.2145502540000002</v>
      </c>
      <c r="AY25">
        <v>1.1547005379999999</v>
      </c>
      <c r="BA25">
        <v>0.40453931700000001</v>
      </c>
      <c r="BB25">
        <v>0.82016217199999997</v>
      </c>
      <c r="BC25">
        <v>14.131642980000001</v>
      </c>
      <c r="BE25">
        <v>14.131642980000001</v>
      </c>
      <c r="BF25">
        <v>15.36587127</v>
      </c>
      <c r="BJ25">
        <v>294.9751402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1604.8837599999999</v>
      </c>
      <c r="BZ25">
        <v>1604.8837599999999</v>
      </c>
      <c r="CA25">
        <v>78.886664479999993</v>
      </c>
      <c r="CB25">
        <v>32.145502540000003</v>
      </c>
      <c r="CC25">
        <v>0</v>
      </c>
    </row>
    <row r="26" spans="1:81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R26">
        <v>28154.005659999999</v>
      </c>
      <c r="AS26">
        <v>27795.177309999999</v>
      </c>
      <c r="AT26">
        <v>1071.0333330000001</v>
      </c>
      <c r="AU26">
        <v>563.03333329999998</v>
      </c>
      <c r="AW26">
        <v>2.6457513110000002</v>
      </c>
      <c r="AX26">
        <v>2.0816659990000002</v>
      </c>
      <c r="AY26">
        <v>1.6666666670000001</v>
      </c>
      <c r="BA26">
        <v>0.53216453799999996</v>
      </c>
      <c r="BB26">
        <v>0.92946081400000002</v>
      </c>
      <c r="BC26">
        <v>10.3058236</v>
      </c>
      <c r="BD26">
        <v>0.68068592900000002</v>
      </c>
      <c r="BE26">
        <v>10.950951249999999</v>
      </c>
      <c r="BF26">
        <v>15.02176199</v>
      </c>
      <c r="BG26">
        <v>2.1962088550000001</v>
      </c>
      <c r="BJ26">
        <v>279.501938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6771.9136680000001</v>
      </c>
      <c r="BZ26">
        <v>6828.8799129999998</v>
      </c>
      <c r="CA26">
        <v>150.4472111</v>
      </c>
      <c r="CB26">
        <v>71.966666669999995</v>
      </c>
      <c r="CC26">
        <v>0</v>
      </c>
    </row>
    <row r="27" spans="1:81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R27">
        <v>27123.857769999999</v>
      </c>
      <c r="AS27">
        <v>25951.857830000001</v>
      </c>
      <c r="AT27">
        <v>1001.666667</v>
      </c>
      <c r="AU27">
        <v>780</v>
      </c>
      <c r="AW27">
        <v>0.57735026899999997</v>
      </c>
      <c r="AX27">
        <v>1.5275252319999999</v>
      </c>
      <c r="AY27">
        <v>0.96225044900000001</v>
      </c>
      <c r="AZ27">
        <v>15.02590356</v>
      </c>
      <c r="BA27">
        <v>0.43214999900000001</v>
      </c>
      <c r="BB27">
        <v>0.82932640199999996</v>
      </c>
      <c r="BC27">
        <v>5.5310246190000001</v>
      </c>
      <c r="BD27">
        <v>6.8881516630000004</v>
      </c>
      <c r="BE27">
        <v>2.156548168</v>
      </c>
      <c r="BF27">
        <v>3.2625807779999998</v>
      </c>
      <c r="BG27">
        <v>4.9751616390000004</v>
      </c>
      <c r="BJ27">
        <v>57.712650259999997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1847.757425</v>
      </c>
      <c r="BZ27">
        <v>2853.526425</v>
      </c>
      <c r="CA27">
        <v>178.48902860000001</v>
      </c>
      <c r="CB27">
        <v>73.711147960000005</v>
      </c>
      <c r="CC27">
        <v>0</v>
      </c>
    </row>
    <row r="28" spans="1:81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R28">
        <v>24539.78052</v>
      </c>
      <c r="AS28">
        <v>24206.267650000002</v>
      </c>
      <c r="AU28">
        <v>770</v>
      </c>
      <c r="AW28">
        <v>3.4641016150000001</v>
      </c>
      <c r="AX28">
        <v>2</v>
      </c>
      <c r="AY28">
        <v>0.96225044900000001</v>
      </c>
      <c r="AZ28">
        <v>6.2033443789999998</v>
      </c>
      <c r="BA28">
        <v>0.55717238000000002</v>
      </c>
      <c r="BB28">
        <v>6.3442088959999996</v>
      </c>
      <c r="BC28">
        <v>22.077502880000001</v>
      </c>
      <c r="BD28">
        <v>0.701165696</v>
      </c>
      <c r="BE28">
        <v>21.81927817</v>
      </c>
      <c r="BF28">
        <v>41.834435579999997</v>
      </c>
      <c r="BG28">
        <v>46.641728460000003</v>
      </c>
      <c r="BJ28">
        <v>1101.3832769999999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3776.5368739999999</v>
      </c>
      <c r="BZ28">
        <v>3587.4394499999999</v>
      </c>
      <c r="CB28">
        <v>61.734197260000002</v>
      </c>
      <c r="CC28">
        <v>0</v>
      </c>
    </row>
    <row r="29" spans="1:81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A29">
        <f>Y29/Z29</f>
        <v>0.4496299251429331</v>
      </c>
      <c r="AV29">
        <v>57.915900379999997</v>
      </c>
      <c r="AW29">
        <v>3.0550504630000002</v>
      </c>
      <c r="AX29">
        <v>3.0550504630000002</v>
      </c>
      <c r="AY29">
        <v>0.96225044900000001</v>
      </c>
      <c r="AZ29">
        <v>10.440306509999999</v>
      </c>
      <c r="BC29">
        <v>29.162287859999999</v>
      </c>
      <c r="BD29">
        <v>9.3655236550000005</v>
      </c>
      <c r="BE29">
        <v>29.908206230000001</v>
      </c>
      <c r="BF29">
        <v>10.687531679999999</v>
      </c>
      <c r="BG29">
        <v>48.030272050000001</v>
      </c>
      <c r="BH29">
        <v>9.1081849639999994</v>
      </c>
      <c r="BI29">
        <v>38.941152180000003</v>
      </c>
      <c r="BJ29">
        <v>499.62268760000001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C29">
        <v>6.6692318110000004</v>
      </c>
    </row>
    <row r="30" spans="1:81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V30">
        <v>64.806666669999998</v>
      </c>
      <c r="BI30">
        <v>10.928363170000001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C30">
        <v>1.8716392100000001</v>
      </c>
    </row>
    <row r="31" spans="1:81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T31">
        <v>220.1333333</v>
      </c>
      <c r="AW31">
        <v>5.0332229570000004</v>
      </c>
      <c r="AX31">
        <v>5.0332229570000004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A31">
        <v>51.326438930000002</v>
      </c>
      <c r="CC31">
        <v>0</v>
      </c>
    </row>
    <row r="32" spans="1:81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R32">
        <v>18761.898669999999</v>
      </c>
      <c r="AS32">
        <v>18761.898669999999</v>
      </c>
      <c r="AT32">
        <v>480.48333330000003</v>
      </c>
      <c r="AU32">
        <v>134.05555559999999</v>
      </c>
      <c r="AW32">
        <v>4.0414518839999998</v>
      </c>
      <c r="AX32">
        <v>4.0414518839999998</v>
      </c>
      <c r="BA32">
        <v>0.18790468299999999</v>
      </c>
      <c r="BB32">
        <v>1.5436535199999999</v>
      </c>
      <c r="BC32">
        <v>9.6292955780000007</v>
      </c>
      <c r="BE32">
        <v>9.6292955780000007</v>
      </c>
      <c r="BF32">
        <v>5.3500778809999998</v>
      </c>
      <c r="BJ32">
        <v>149.67409040000001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5433.451892</v>
      </c>
      <c r="BZ32">
        <v>5433.451892</v>
      </c>
      <c r="CA32">
        <v>156.61903090000001</v>
      </c>
      <c r="CB32">
        <v>10.65365523</v>
      </c>
      <c r="CC32">
        <v>0</v>
      </c>
    </row>
    <row r="33" spans="1:81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R33">
        <v>22983.122050000002</v>
      </c>
      <c r="AS33">
        <v>22983.122050000002</v>
      </c>
      <c r="AT33">
        <v>802.21666670000002</v>
      </c>
      <c r="AU33">
        <v>271.11111110000002</v>
      </c>
      <c r="AW33">
        <v>7.5718777939999997</v>
      </c>
      <c r="AX33">
        <v>7.5718777939999997</v>
      </c>
      <c r="AY33">
        <v>0.57735026899999997</v>
      </c>
      <c r="BA33">
        <v>0.38708472599999999</v>
      </c>
      <c r="BB33">
        <v>0.73891036700000001</v>
      </c>
      <c r="BC33">
        <v>15.979074860000001</v>
      </c>
      <c r="BE33">
        <v>15.979074860000001</v>
      </c>
      <c r="BF33">
        <v>17.53776877</v>
      </c>
      <c r="BJ33">
        <v>334.25302290000002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1979.579426</v>
      </c>
      <c r="BZ33">
        <v>1979.579426</v>
      </c>
      <c r="CA33">
        <v>9.6997852210000008</v>
      </c>
      <c r="CB33">
        <v>23.648662949999999</v>
      </c>
      <c r="CC33">
        <v>0</v>
      </c>
    </row>
    <row r="34" spans="1:81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R34">
        <v>33565.220029999997</v>
      </c>
      <c r="AS34">
        <v>33255.746919999998</v>
      </c>
      <c r="AT34">
        <v>1060.45</v>
      </c>
      <c r="AU34">
        <v>406.62777779999999</v>
      </c>
      <c r="AW34">
        <v>1</v>
      </c>
      <c r="AX34">
        <v>2.6457513110000002</v>
      </c>
      <c r="AY34">
        <v>0.69388866599999999</v>
      </c>
      <c r="BA34">
        <v>0.19582142699999999</v>
      </c>
      <c r="BB34">
        <v>0.200369307</v>
      </c>
      <c r="BC34">
        <v>18.410956880000001</v>
      </c>
      <c r="BD34">
        <v>0.152752523</v>
      </c>
      <c r="BE34">
        <v>18.456525490000001</v>
      </c>
      <c r="BF34">
        <v>38.206151339999998</v>
      </c>
      <c r="BG34">
        <v>1.0692676619999999</v>
      </c>
      <c r="BJ34">
        <v>576.00260419999995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4574.195917</v>
      </c>
      <c r="BZ34">
        <v>4470.8173859999997</v>
      </c>
      <c r="CA34">
        <v>103.9539802</v>
      </c>
      <c r="CB34">
        <v>181.9727043</v>
      </c>
      <c r="CC34">
        <v>0</v>
      </c>
    </row>
    <row r="35" spans="1:81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R35">
        <v>27930.12355</v>
      </c>
      <c r="AS35">
        <v>26923.295340000001</v>
      </c>
      <c r="AT35">
        <v>1066.666667</v>
      </c>
      <c r="AU35">
        <v>717.77777779999997</v>
      </c>
      <c r="AW35">
        <v>4.1633319990000004</v>
      </c>
      <c r="AX35">
        <v>2.0816659990000002</v>
      </c>
      <c r="AY35">
        <v>1</v>
      </c>
      <c r="AZ35">
        <v>7.6327753310000004</v>
      </c>
      <c r="BA35">
        <v>0.67426402500000004</v>
      </c>
      <c r="BB35">
        <v>0.58622074599999996</v>
      </c>
      <c r="BC35">
        <v>35.01386059</v>
      </c>
      <c r="BD35">
        <v>2.7343067369999998</v>
      </c>
      <c r="BE35">
        <v>37.17850499</v>
      </c>
      <c r="BF35">
        <v>74.457003920000005</v>
      </c>
      <c r="BG35">
        <v>18.625585449999999</v>
      </c>
      <c r="BJ35">
        <v>1300.3374650000001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2670.6630540000001</v>
      </c>
      <c r="BZ35">
        <v>2781.7262900000001</v>
      </c>
      <c r="CA35">
        <v>70.769579149999998</v>
      </c>
      <c r="CB35">
        <v>35.013225009999999</v>
      </c>
      <c r="CC35">
        <v>0</v>
      </c>
    </row>
    <row r="36" spans="1:81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R36">
        <v>26258.566169999998</v>
      </c>
      <c r="AS36">
        <v>25983.80557</v>
      </c>
      <c r="AU36">
        <v>816.66666669999995</v>
      </c>
      <c r="AW36">
        <v>2</v>
      </c>
      <c r="AX36">
        <v>3.0550504630000002</v>
      </c>
      <c r="AY36">
        <v>1</v>
      </c>
      <c r="AZ36">
        <v>1.6442942869999999</v>
      </c>
      <c r="BA36">
        <v>0.37668785599999999</v>
      </c>
      <c r="BB36">
        <v>1.1626535099999999</v>
      </c>
      <c r="BC36">
        <v>19.614087619999999</v>
      </c>
      <c r="BE36">
        <v>19.486511570000001</v>
      </c>
      <c r="BF36">
        <v>41.505059930000002</v>
      </c>
      <c r="BG36">
        <v>24.596321540000002</v>
      </c>
      <c r="BJ36">
        <v>854.47740950000002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2058.0745910000001</v>
      </c>
      <c r="BZ36">
        <v>2159.057045</v>
      </c>
      <c r="CB36">
        <v>48.419463489999998</v>
      </c>
      <c r="CC36">
        <v>0</v>
      </c>
    </row>
    <row r="37" spans="1:81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A37">
        <f>Y37/Z37</f>
        <v>0.38087392577887613</v>
      </c>
      <c r="AV37">
        <v>48.302260539999999</v>
      </c>
      <c r="AW37">
        <v>1.5275252319999999</v>
      </c>
      <c r="AX37">
        <v>8.1853527719999999</v>
      </c>
      <c r="AY37">
        <v>1</v>
      </c>
      <c r="AZ37">
        <v>5.2068331170000004</v>
      </c>
      <c r="BC37">
        <v>20.726070539999998</v>
      </c>
      <c r="BD37">
        <v>27.701323670000001</v>
      </c>
      <c r="BE37">
        <v>11.17914725</v>
      </c>
      <c r="BF37">
        <v>51.676525939999998</v>
      </c>
      <c r="BG37">
        <v>78.323197930000006</v>
      </c>
      <c r="BH37">
        <v>12.03785695</v>
      </c>
      <c r="BI37">
        <v>66.305077729999994</v>
      </c>
      <c r="BJ37">
        <v>1386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C37">
        <v>11.35569722</v>
      </c>
    </row>
    <row r="38" spans="1:81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V38">
        <v>57.816666669999996</v>
      </c>
      <c r="BI38">
        <v>44.533261920000001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C38">
        <v>7.62696095</v>
      </c>
    </row>
    <row r="39" spans="1:81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1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1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1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1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1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1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1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1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1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6" x14ac:dyDescent="0.55000000000000004">
      <c r="A65" t="s">
        <v>112</v>
      </c>
      <c r="D65" s="4" t="s">
        <v>60</v>
      </c>
      <c r="E65" s="4"/>
      <c r="G65" s="5">
        <v>52</v>
      </c>
    </row>
    <row r="66" spans="1:86" x14ac:dyDescent="0.55000000000000004">
      <c r="A66" t="s">
        <v>113</v>
      </c>
      <c r="D66" s="4" t="s">
        <v>60</v>
      </c>
      <c r="E66" s="4"/>
      <c r="G66" s="5">
        <v>52</v>
      </c>
    </row>
    <row r="67" spans="1:86" x14ac:dyDescent="0.55000000000000004">
      <c r="A67" t="s">
        <v>114</v>
      </c>
      <c r="D67" s="4" t="s">
        <v>60</v>
      </c>
      <c r="E67" s="4"/>
      <c r="G67" s="5">
        <v>42</v>
      </c>
    </row>
    <row r="68" spans="1:86" x14ac:dyDescent="0.55000000000000004">
      <c r="A68" t="s">
        <v>115</v>
      </c>
      <c r="D68" s="4" t="s">
        <v>60</v>
      </c>
      <c r="E68" s="4"/>
      <c r="G68" s="5">
        <v>42</v>
      </c>
    </row>
    <row r="69" spans="1:86" x14ac:dyDescent="0.55000000000000004">
      <c r="A69" t="s">
        <v>116</v>
      </c>
      <c r="D69" s="4" t="s">
        <v>60</v>
      </c>
      <c r="E69" s="4"/>
      <c r="G69" s="5">
        <v>56</v>
      </c>
    </row>
    <row r="70" spans="1:86" x14ac:dyDescent="0.55000000000000004">
      <c r="A70" t="s">
        <v>117</v>
      </c>
      <c r="D70" s="4" t="s">
        <v>60</v>
      </c>
      <c r="E70" s="4"/>
      <c r="G70" s="5">
        <v>55</v>
      </c>
    </row>
    <row r="71" spans="1:86" x14ac:dyDescent="0.55000000000000004">
      <c r="A71" t="s">
        <v>118</v>
      </c>
      <c r="D71" s="4" t="s">
        <v>60</v>
      </c>
      <c r="E71" s="4"/>
      <c r="G71" s="5">
        <v>39</v>
      </c>
    </row>
    <row r="72" spans="1:86" x14ac:dyDescent="0.55000000000000004">
      <c r="A72" t="s">
        <v>119</v>
      </c>
      <c r="D72" s="4" t="s">
        <v>60</v>
      </c>
      <c r="E72" s="4"/>
      <c r="G72" s="5">
        <v>40</v>
      </c>
    </row>
    <row r="73" spans="1:86" x14ac:dyDescent="0.55000000000000004">
      <c r="A73" t="s">
        <v>120</v>
      </c>
      <c r="D73" s="4" t="s">
        <v>60</v>
      </c>
      <c r="E73" s="4"/>
      <c r="G73" s="5">
        <v>58</v>
      </c>
    </row>
    <row r="74" spans="1:86" x14ac:dyDescent="0.55000000000000004">
      <c r="A74" t="s">
        <v>121</v>
      </c>
      <c r="D74" s="4" t="s">
        <v>60</v>
      </c>
      <c r="E74" s="4"/>
      <c r="G74" s="5">
        <v>60</v>
      </c>
    </row>
    <row r="75" spans="1:86" x14ac:dyDescent="0.55000000000000004">
      <c r="A75" t="s">
        <v>122</v>
      </c>
      <c r="D75" s="4" t="s">
        <v>60</v>
      </c>
      <c r="E75" s="4"/>
      <c r="G75" s="5">
        <v>38</v>
      </c>
    </row>
    <row r="76" spans="1:86" x14ac:dyDescent="0.55000000000000004">
      <c r="A76" t="s">
        <v>123</v>
      </c>
      <c r="D76" s="4" t="s">
        <v>60</v>
      </c>
      <c r="E76" s="4"/>
      <c r="G76" s="5">
        <v>41</v>
      </c>
    </row>
    <row r="77" spans="1:86" x14ac:dyDescent="0.55000000000000004">
      <c r="A77" t="s">
        <v>124</v>
      </c>
      <c r="D77" s="4" t="s">
        <v>60</v>
      </c>
      <c r="E77" s="4"/>
      <c r="G77" s="5">
        <v>55</v>
      </c>
    </row>
    <row r="78" spans="1:86" x14ac:dyDescent="0.55000000000000004">
      <c r="A78" t="s">
        <v>125</v>
      </c>
      <c r="D78" s="4" t="s">
        <v>60</v>
      </c>
      <c r="E78" s="4"/>
      <c r="G78" s="5">
        <v>58</v>
      </c>
    </row>
    <row r="79" spans="1:86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D79" s="17">
        <v>15.812860173053053</v>
      </c>
      <c r="CE79" s="17">
        <v>432.73623765408399</v>
      </c>
      <c r="CF79" s="12">
        <v>0.133700440528634</v>
      </c>
      <c r="CG79" s="17">
        <v>361.95652173912998</v>
      </c>
      <c r="CH79" s="18">
        <v>183.506849315068</v>
      </c>
    </row>
    <row r="80" spans="1:86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D80" s="17">
        <v>15.470984997157323</v>
      </c>
      <c r="CE80" s="17">
        <v>421.96922134599106</v>
      </c>
      <c r="CF80" s="12">
        <v>0.13105726872246598</v>
      </c>
      <c r="CG80" s="17">
        <v>353.91304347826002</v>
      </c>
      <c r="CH80" s="17">
        <v>186.79452054794501</v>
      </c>
    </row>
    <row r="81" spans="1:86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D81" s="17">
        <v>18.820511755028484</v>
      </c>
      <c r="CE81" s="17">
        <v>401.224408544521</v>
      </c>
      <c r="CF81" s="12">
        <v>0.136784140969162</v>
      </c>
      <c r="CG81" s="17">
        <v>362.82608695652101</v>
      </c>
      <c r="CH81" s="17">
        <v>183.01369863013699</v>
      </c>
    </row>
    <row r="82" spans="1:86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D82" s="17">
        <v>19.402360638645487</v>
      </c>
      <c r="CE82" s="17">
        <v>415.07847791133895</v>
      </c>
      <c r="CF82" s="12">
        <v>0.14559471365638699</v>
      </c>
      <c r="CG82" s="17">
        <v>360.21739130434702</v>
      </c>
      <c r="CH82" s="17">
        <v>184</v>
      </c>
    </row>
    <row r="83" spans="1:86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D83" s="17">
        <v>13.38611306813138</v>
      </c>
      <c r="CE83" s="17">
        <v>335.07786540081099</v>
      </c>
      <c r="CF83" s="12">
        <v>0.13590308370043999</v>
      </c>
      <c r="CG83" s="17">
        <v>364.13043478260801</v>
      </c>
      <c r="CH83" s="17">
        <v>176.93150684931501</v>
      </c>
    </row>
    <row r="84" spans="1:86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D84" s="17">
        <v>13.050470975553081</v>
      </c>
      <c r="CE84" s="17">
        <v>309.73922364290598</v>
      </c>
      <c r="CF84" s="12">
        <v>0.13414096916299501</v>
      </c>
      <c r="CG84" s="17">
        <v>371.739130434782</v>
      </c>
      <c r="CH84" s="17">
        <v>172.82191780821901</v>
      </c>
    </row>
    <row r="85" spans="1:86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D85" s="17">
        <v>13.872931244924866</v>
      </c>
      <c r="CE85" s="17">
        <v>444.24778761061896</v>
      </c>
      <c r="CF85" s="12">
        <v>0.154330452285105</v>
      </c>
      <c r="CG85" s="17">
        <v>342.69218158043401</v>
      </c>
      <c r="CH85" s="17">
        <v>203.53635492263399</v>
      </c>
    </row>
    <row r="86" spans="1:86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D86" s="17">
        <v>10.13628106563662</v>
      </c>
      <c r="CE86" s="17">
        <v>449.55752212389302</v>
      </c>
      <c r="CF86" s="12">
        <v>0.15084063461993799</v>
      </c>
      <c r="CG86" s="17">
        <v>336.580927812651</v>
      </c>
      <c r="CH86" s="17">
        <v>203.211830754484</v>
      </c>
    </row>
    <row r="87" spans="1:86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D87" s="17">
        <v>10.013760872723406</v>
      </c>
      <c r="CE87" s="17">
        <v>452.21238938052994</v>
      </c>
      <c r="CF87" s="12">
        <v>0.147313817191569</v>
      </c>
      <c r="CG87" s="17">
        <v>338.25814887825697</v>
      </c>
      <c r="CH87" s="17">
        <v>200.572915240312</v>
      </c>
    </row>
    <row r="88" spans="1:86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D88" s="17">
        <v>13.559728216562188</v>
      </c>
      <c r="CE88" s="17">
        <v>431.63716814159204</v>
      </c>
      <c r="CF88" s="12">
        <v>0.15647865853658499</v>
      </c>
      <c r="CG88" s="17">
        <v>341.26747599088202</v>
      </c>
      <c r="CH88" s="17">
        <v>200.23634122963099</v>
      </c>
    </row>
    <row r="89" spans="1:86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D89" s="17">
        <v>12.59078331063581</v>
      </c>
      <c r="CE89" s="17">
        <v>380.53097345132699</v>
      </c>
      <c r="CF89" s="12">
        <v>0.15438891191096299</v>
      </c>
      <c r="CG89" s="17">
        <v>350.090031722454</v>
      </c>
      <c r="CH89" s="17">
        <v>196.88812816650599</v>
      </c>
    </row>
    <row r="90" spans="1:86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D90" s="17">
        <v>12.738109528522649</v>
      </c>
      <c r="CE90" s="17">
        <v>373.89380530973398</v>
      </c>
      <c r="CF90" s="12">
        <v>0.14269920672507599</v>
      </c>
      <c r="CG90" s="17">
        <v>350.50625560476101</v>
      </c>
      <c r="CH90" s="17">
        <v>195.648911406271</v>
      </c>
    </row>
    <row r="91" spans="1:86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D91" s="17">
        <v>15.285597988791784</v>
      </c>
      <c r="CE91" s="17">
        <v>466.66166449735795</v>
      </c>
      <c r="CF91" s="12">
        <v>0.15264317180616702</v>
      </c>
      <c r="CG91" s="17">
        <v>359.34782608695599</v>
      </c>
      <c r="CH91" s="17">
        <v>193.04109589040999</v>
      </c>
    </row>
    <row r="92" spans="1:86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D92" s="17">
        <v>16.196100356419027</v>
      </c>
      <c r="CE92" s="17">
        <v>459.22058035372402</v>
      </c>
      <c r="CF92" s="12">
        <v>0.15748898678414</v>
      </c>
      <c r="CG92" s="17">
        <v>358.91304347826002</v>
      </c>
      <c r="CH92" s="17">
        <v>192.21917808219101</v>
      </c>
    </row>
    <row r="93" spans="1:86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D93" s="17">
        <v>16.513326521013973</v>
      </c>
      <c r="CE93" s="17">
        <v>413.86295076946607</v>
      </c>
      <c r="CF93" s="12">
        <v>0.14207048458149699</v>
      </c>
      <c r="CG93" s="17">
        <v>368.04347826086899</v>
      </c>
      <c r="CH93" s="17">
        <v>188.60273972602701</v>
      </c>
    </row>
    <row r="94" spans="1:86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D94" s="17">
        <v>15.381266373648785</v>
      </c>
      <c r="CE94" s="17">
        <v>439.69037592833598</v>
      </c>
      <c r="CF94" s="12">
        <v>0.17158590308370003</v>
      </c>
      <c r="CG94" s="17">
        <v>356.304347826087</v>
      </c>
      <c r="CH94" s="17">
        <v>189.58904109589</v>
      </c>
    </row>
    <row r="95" spans="1:86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D95" s="17">
        <v>12.067815946493702</v>
      </c>
      <c r="CE95" s="17">
        <v>361.68624148227502</v>
      </c>
      <c r="CF95" s="12">
        <v>0.16321585903083702</v>
      </c>
      <c r="CG95" s="17">
        <v>357.17391304347802</v>
      </c>
      <c r="CH95" s="17">
        <v>182.52054794520501</v>
      </c>
    </row>
    <row r="96" spans="1:86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D96" s="17">
        <v>11.995663285061568</v>
      </c>
      <c r="CE96" s="17">
        <v>350.31467728351504</v>
      </c>
      <c r="CF96" s="12">
        <v>0.17246696035242198</v>
      </c>
      <c r="CG96" s="17">
        <v>361.739130434782</v>
      </c>
      <c r="CH96" s="17">
        <v>175.780821917808</v>
      </c>
    </row>
    <row r="97" spans="1:86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D97" s="17">
        <v>10.193766332205945</v>
      </c>
      <c r="CE97" s="17">
        <v>381.19469026548597</v>
      </c>
      <c r="CF97" s="12">
        <v>0.17811760004735899</v>
      </c>
      <c r="CG97" s="17">
        <v>337.48922503189999</v>
      </c>
      <c r="CH97" s="17">
        <v>214</v>
      </c>
    </row>
    <row r="98" spans="1:86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D98" s="17">
        <v>12.824822763647864</v>
      </c>
      <c r="CE98" s="17">
        <v>419.69026548672497</v>
      </c>
      <c r="CF98" s="12">
        <v>0.174627042386928</v>
      </c>
      <c r="CG98" s="17">
        <v>333.97992359747599</v>
      </c>
      <c r="CH98" s="17">
        <v>216.29411764705799</v>
      </c>
    </row>
    <row r="99" spans="1:86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D99" s="17">
        <v>11.357923869446513</v>
      </c>
      <c r="CE99" s="17">
        <v>445.57522123893801</v>
      </c>
      <c r="CF99" s="12">
        <v>0.184206281079801</v>
      </c>
      <c r="CG99" s="17">
        <v>339.992889113628</v>
      </c>
      <c r="CH99" s="17">
        <v>211.17647058823499</v>
      </c>
    </row>
    <row r="100" spans="1:86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D100" s="17">
        <v>13.418226021930028</v>
      </c>
      <c r="CE100" s="17">
        <v>436.94690265486702</v>
      </c>
      <c r="CF100" s="12">
        <v>0.19822623135211898</v>
      </c>
      <c r="CG100" s="17">
        <v>342.351175073972</v>
      </c>
      <c r="CH100" s="17">
        <v>207.64705882352899</v>
      </c>
    </row>
    <row r="101" spans="1:86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D101" s="17">
        <v>13.439904330711324</v>
      </c>
      <c r="CE101" s="17">
        <v>406.41592920353895</v>
      </c>
      <c r="CF101" s="12">
        <v>0.18594230996921599</v>
      </c>
      <c r="CG101" s="17">
        <v>349.439622648963</v>
      </c>
      <c r="CH101" s="17">
        <v>195.117647058823</v>
      </c>
    </row>
    <row r="102" spans="1:86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D102" s="17">
        <v>11.889096360729621</v>
      </c>
      <c r="CE102" s="17">
        <v>393.805309734513</v>
      </c>
      <c r="CF102" s="12">
        <v>0.18638852711342602</v>
      </c>
      <c r="CG102" s="17">
        <v>347.68813232569403</v>
      </c>
      <c r="CH102" s="17">
        <v>195.82352941176401</v>
      </c>
    </row>
    <row r="103" spans="1:86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D103" s="17">
        <v>12.714734442318459</v>
      </c>
      <c r="CE103" s="17">
        <v>428.74603782252495</v>
      </c>
      <c r="CF103" s="12">
        <v>0.11211453744493299</v>
      </c>
      <c r="CG103" s="17">
        <v>359.34782608695599</v>
      </c>
      <c r="CH103" s="18">
        <v>187.45205479452</v>
      </c>
    </row>
    <row r="104" spans="1:86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D104" s="17">
        <v>15.734663309616137</v>
      </c>
      <c r="CE104" s="17">
        <v>417.97902151443196</v>
      </c>
      <c r="CF104" s="12">
        <v>9.0969162995594599E-2</v>
      </c>
      <c r="CG104" s="17">
        <v>353.47826086956502</v>
      </c>
      <c r="CH104" s="17">
        <v>188.76712328767101</v>
      </c>
    </row>
    <row r="105" spans="1:86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D105" s="17">
        <v>12.558151834131973</v>
      </c>
      <c r="CE105" s="17">
        <v>455.10450960875801</v>
      </c>
      <c r="CF105" s="12">
        <v>0.116519823788546</v>
      </c>
      <c r="CG105" s="17">
        <v>355.65217391304299</v>
      </c>
      <c r="CH105" s="17">
        <v>186.95890410958901</v>
      </c>
    </row>
    <row r="106" spans="1:86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D106" s="17">
        <v>17.622532029548594</v>
      </c>
      <c r="CE106" s="17">
        <v>447.00742669014602</v>
      </c>
      <c r="CF106" s="12">
        <v>0.11343612334801699</v>
      </c>
      <c r="CG106" s="17">
        <v>349.34782608695599</v>
      </c>
      <c r="CH106" s="17">
        <v>190.08219178082101</v>
      </c>
    </row>
    <row r="107" spans="1:86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D107" s="17">
        <v>12.792931305755406</v>
      </c>
      <c r="CE107" s="17">
        <v>370.99885154276001</v>
      </c>
      <c r="CF107" s="12">
        <v>0.11563876651982299</v>
      </c>
      <c r="CG107" s="17">
        <v>351.304347826087</v>
      </c>
      <c r="CH107" s="17">
        <v>183.671232876712</v>
      </c>
    </row>
    <row r="108" spans="1:86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D108" s="17">
        <v>12.523019909979162</v>
      </c>
      <c r="CE108" s="17">
        <v>344.994104586172</v>
      </c>
      <c r="CF108" s="12">
        <v>0.12224669603524201</v>
      </c>
      <c r="CG108" s="17">
        <v>354.34782608695599</v>
      </c>
      <c r="CH108" s="17">
        <v>181.698630136986</v>
      </c>
    </row>
    <row r="109" spans="1:86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D109" s="17">
        <v>8.2128434596380533</v>
      </c>
      <c r="CE109" s="17">
        <v>370.57522123893796</v>
      </c>
      <c r="CF109" s="12">
        <v>0.124719541794932</v>
      </c>
      <c r="CG109" s="17">
        <v>332.06883338007998</v>
      </c>
      <c r="CH109" s="17">
        <v>214.70588235294099</v>
      </c>
    </row>
    <row r="110" spans="1:86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D110" s="17">
        <v>7.8014948542058109</v>
      </c>
      <c r="CE110" s="17">
        <v>393.805309734513</v>
      </c>
      <c r="CF110" s="12">
        <v>0.128510537532559</v>
      </c>
      <c r="CG110" s="17">
        <v>325.958211691087</v>
      </c>
      <c r="CH110" s="17">
        <v>214</v>
      </c>
    </row>
    <row r="111" spans="1:86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D111" s="17">
        <v>10.792022943200324</v>
      </c>
      <c r="CE111" s="17">
        <v>436.94690265486702</v>
      </c>
      <c r="CF111" s="12">
        <v>0.128867215249822</v>
      </c>
      <c r="CG111" s="17">
        <v>330.01994998676503</v>
      </c>
      <c r="CH111" s="17">
        <v>215.058823529411</v>
      </c>
    </row>
    <row r="112" spans="1:86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D112" s="17">
        <v>12.498353904538405</v>
      </c>
      <c r="CE112" s="17">
        <v>418.36283185840699</v>
      </c>
      <c r="CF112" s="12">
        <v>0.13366312455600199</v>
      </c>
      <c r="CG112" s="17">
        <v>334.11297618248102</v>
      </c>
      <c r="CH112" s="17">
        <v>212.23529411764699</v>
      </c>
    </row>
    <row r="113" spans="1:8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D113" s="17">
        <v>12.873895552182621</v>
      </c>
      <c r="CE113" s="17">
        <v>383.84955752212301</v>
      </c>
      <c r="CF113" s="12">
        <v>0.14225298958086602</v>
      </c>
      <c r="CG113" s="17">
        <v>337.298653277131</v>
      </c>
      <c r="CH113" s="17">
        <v>205.17647058823499</v>
      </c>
    </row>
    <row r="114" spans="1:8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D114" s="17">
        <v>11.18147753528627</v>
      </c>
      <c r="CE114" s="17">
        <v>384.51327433628302</v>
      </c>
      <c r="CF114" s="12">
        <v>0.13833027468624101</v>
      </c>
      <c r="CG114" s="17">
        <v>338.36528623292799</v>
      </c>
      <c r="CH114" s="17">
        <v>204.64705882352899</v>
      </c>
    </row>
    <row r="115" spans="1:8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  <c r="AA125">
        <f>Y125/Z125</f>
        <v>0.59843633138909613</v>
      </c>
    </row>
    <row r="126" spans="1:8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8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7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7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7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7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7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7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  <c r="AA134">
        <f>Y134/Z134</f>
        <v>0.5462897580351791</v>
      </c>
    </row>
    <row r="135" spans="1:27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7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7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7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7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7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7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7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7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  <c r="AA143">
        <f>Y144/Z143</f>
        <v>0.51376265554613976</v>
      </c>
    </row>
    <row r="144" spans="1:27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7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7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7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7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7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7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7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7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7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7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  <c r="AA154">
        <f>Y154/Z154</f>
        <v>0.52318951866199048</v>
      </c>
    </row>
    <row r="155" spans="1:27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7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7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7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7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7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40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40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40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40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  <c r="AA164">
        <f>Y164/Z164</f>
        <v>0.47844006427479291</v>
      </c>
    </row>
    <row r="165" spans="1:40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40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40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40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40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40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40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40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  <c r="AA172">
        <f>Y172/Z172</f>
        <v>0.46655561206525592</v>
      </c>
    </row>
    <row r="173" spans="1:40" s="9" customFormat="1" x14ac:dyDescent="0.55000000000000004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B173" s="9">
        <v>4.9420394788277998E-2</v>
      </c>
      <c r="AD173" s="9">
        <v>2.3045519285614699E-2</v>
      </c>
      <c r="AH173" s="9">
        <v>3.9160491133475621</v>
      </c>
      <c r="AJ173" s="9">
        <f t="shared" ref="AJ173:AJ182" si="6">AD173*U173</f>
        <v>1.1164531719454658</v>
      </c>
      <c r="AN173" s="9">
        <f>AM173+AL173+AJ173+AH173</f>
        <v>5.0325022852930275</v>
      </c>
    </row>
    <row r="174" spans="1:40" s="9" customFormat="1" x14ac:dyDescent="0.55000000000000004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B174" s="9">
        <v>4.6919910395909994E-2</v>
      </c>
      <c r="AD174" s="9">
        <v>1.5711852826302001E-2</v>
      </c>
      <c r="AH174" s="9">
        <v>6.1736657480250612</v>
      </c>
      <c r="AJ174" s="9">
        <f t="shared" si="6"/>
        <v>1.8621507773040271</v>
      </c>
      <c r="AN174" s="9">
        <f t="shared" ref="AN174:AN183" si="8">AM174+AL174+AJ174+AH174</f>
        <v>8.0358165253290892</v>
      </c>
    </row>
    <row r="175" spans="1:40" s="9" customFormat="1" x14ac:dyDescent="0.55000000000000004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B175" s="9">
        <v>5.0953862051852095E-2</v>
      </c>
      <c r="AD175" s="9">
        <v>1.37114653124075E-2</v>
      </c>
      <c r="AH175" s="9">
        <v>8.9302120153173785</v>
      </c>
      <c r="AJ175" s="9">
        <f t="shared" si="6"/>
        <v>2.8607139931210996</v>
      </c>
      <c r="AN175" s="9">
        <f t="shared" si="8"/>
        <v>11.790926008438479</v>
      </c>
    </row>
    <row r="176" spans="1:40" s="9" customFormat="1" x14ac:dyDescent="0.55000000000000004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B176" s="9">
        <v>5.2916993843967794E-2</v>
      </c>
      <c r="AD176" s="9">
        <v>1.84369593076418E-2</v>
      </c>
      <c r="AH176" s="9">
        <v>11.046021146306742</v>
      </c>
      <c r="AJ176" s="9">
        <f t="shared" si="6"/>
        <v>5.7058738225655325</v>
      </c>
      <c r="AN176" s="9">
        <f t="shared" si="8"/>
        <v>16.751894968872275</v>
      </c>
    </row>
    <row r="177" spans="1:42" s="9" customFormat="1" x14ac:dyDescent="0.55000000000000004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B177" s="9">
        <v>5.2293980277582301E-2</v>
      </c>
      <c r="AD177" s="9">
        <v>1.6436571793747402E-2</v>
      </c>
      <c r="AE177" s="9">
        <f t="shared" ref="AE177:AE182" si="9">AK177/V177</f>
        <v>2.9790741444624208E-2</v>
      </c>
      <c r="AF177" s="9">
        <v>4.7123593137604801E-2</v>
      </c>
      <c r="AH177" s="9">
        <v>12.257539548342988</v>
      </c>
      <c r="AJ177" s="9">
        <f t="shared" si="6"/>
        <v>6.3488121642000985</v>
      </c>
      <c r="AK177" s="9">
        <f>AL177+AM177</f>
        <v>8.8549974570010362E-2</v>
      </c>
      <c r="AL177" s="9">
        <f t="shared" ref="AL177:AL182" si="10">AF177*W177</f>
        <v>8.8549974570010362E-2</v>
      </c>
      <c r="AN177" s="9">
        <f t="shared" si="8"/>
        <v>18.694901687113095</v>
      </c>
    </row>
    <row r="178" spans="1:42" s="9" customFormat="1" x14ac:dyDescent="0.55000000000000004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B178" s="9">
        <v>4.9266748928388102E-2</v>
      </c>
      <c r="AD178" s="9">
        <v>1.3922762362203101E-2</v>
      </c>
      <c r="AE178" s="9">
        <f t="shared" si="9"/>
        <v>4.1108223174517358E-2</v>
      </c>
      <c r="AF178" s="9">
        <v>4.3749638830251902E-2</v>
      </c>
      <c r="AH178" s="9">
        <v>12.504532393962936</v>
      </c>
      <c r="AJ178" s="9">
        <f t="shared" si="6"/>
        <v>6.5022993451231237</v>
      </c>
      <c r="AK178" s="9">
        <f>AL178+AM178</f>
        <v>2.3827059292236155</v>
      </c>
      <c r="AL178" s="9">
        <f t="shared" si="10"/>
        <v>2.3827059292236155</v>
      </c>
      <c r="AN178" s="9">
        <f t="shared" si="8"/>
        <v>21.389537668309675</v>
      </c>
    </row>
    <row r="179" spans="1:42" s="9" customFormat="1" x14ac:dyDescent="0.55000000000000004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H179" s="9">
        <v>11.473119542148565</v>
      </c>
    </row>
    <row r="180" spans="1:42" s="9" customFormat="1" x14ac:dyDescent="0.55000000000000004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/>
      <c r="AB180" s="9">
        <v>4.5457419361417901E-2</v>
      </c>
      <c r="AD180" s="9">
        <v>1.11516980926838E-2</v>
      </c>
      <c r="AE180" s="9">
        <f t="shared" si="9"/>
        <v>4.2859155115258465E-2</v>
      </c>
      <c r="AF180" s="9">
        <v>2.5287389142132598E-2</v>
      </c>
      <c r="AG180" s="9">
        <v>6.4594895014327802E-2</v>
      </c>
      <c r="AH180" s="9">
        <v>7.6942300660613334</v>
      </c>
      <c r="AJ180" s="9">
        <f t="shared" si="6"/>
        <v>4.7250870529058311</v>
      </c>
      <c r="AK180" s="9">
        <f>AL180+AM180</f>
        <v>13.185332433547632</v>
      </c>
      <c r="AL180" s="9">
        <f t="shared" si="10"/>
        <v>4.3018019361004249</v>
      </c>
      <c r="AM180" s="9">
        <f t="shared" ref="AM180:AM182" si="11">AG180*Y180</f>
        <v>8.8835304974472074</v>
      </c>
      <c r="AN180" s="9">
        <f t="shared" si="8"/>
        <v>25.604649552514797</v>
      </c>
    </row>
    <row r="181" spans="1:42" s="9" customFormat="1" x14ac:dyDescent="0.55000000000000004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B181" s="9">
        <v>3.2803798995863095E-2</v>
      </c>
      <c r="AD181" s="9">
        <v>9.5284907693510505E-3</v>
      </c>
      <c r="AE181" s="9">
        <f t="shared" si="9"/>
        <v>4.5171985703309839E-2</v>
      </c>
      <c r="AF181" s="9">
        <v>1.8145168143638399E-2</v>
      </c>
      <c r="AG181" s="9">
        <v>6.1939133124619704E-2</v>
      </c>
      <c r="AH181" s="9">
        <v>5.2080804155383014</v>
      </c>
      <c r="AJ181" s="9">
        <f t="shared" si="6"/>
        <v>4.0426978306453121</v>
      </c>
      <c r="AK181" s="9">
        <f>AL181+AM181</f>
        <v>21.281663752790756</v>
      </c>
      <c r="AL181" s="9">
        <f t="shared" si="10"/>
        <v>3.2729721367071094</v>
      </c>
      <c r="AM181" s="9">
        <f t="shared" si="11"/>
        <v>18.008691616083645</v>
      </c>
      <c r="AN181" s="9">
        <f t="shared" si="8"/>
        <v>30.53244199897437</v>
      </c>
    </row>
    <row r="182" spans="1:42" s="9" customFormat="1" x14ac:dyDescent="0.55000000000000004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B182" s="9">
        <v>3.1337772746895601E-2</v>
      </c>
      <c r="AD182" s="9">
        <v>8.0643680974087587E-3</v>
      </c>
      <c r="AE182" s="9">
        <f t="shared" si="9"/>
        <v>4.7172946533704185E-2</v>
      </c>
      <c r="AF182" s="9">
        <v>1.5820900595887599E-2</v>
      </c>
      <c r="AG182" s="9">
        <v>6.3919397109962195E-2</v>
      </c>
      <c r="AH182" s="9">
        <v>3.1717735677342116</v>
      </c>
      <c r="AJ182" s="9">
        <f t="shared" si="6"/>
        <v>3.0907840697839135</v>
      </c>
      <c r="AK182" s="9">
        <f>AL182+AM182</f>
        <v>25.309137131777145</v>
      </c>
      <c r="AL182" s="9">
        <f t="shared" si="10"/>
        <v>2.955335614623384</v>
      </c>
      <c r="AM182" s="9">
        <f t="shared" si="11"/>
        <v>22.353801517153762</v>
      </c>
      <c r="AN182" s="9">
        <f t="shared" si="8"/>
        <v>31.57169476929527</v>
      </c>
    </row>
    <row r="183" spans="1:42" s="9" customFormat="1" x14ac:dyDescent="0.55000000000000004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B183" s="9">
        <v>2.7666588484038801E-2</v>
      </c>
      <c r="AD183" s="9">
        <v>6.1191843172447198E-3</v>
      </c>
      <c r="AE183" s="9">
        <f>AK183/V183</f>
        <v>4.8229783625103446E-2</v>
      </c>
      <c r="AF183" s="9">
        <v>1.09428484990635E-2</v>
      </c>
      <c r="AG183" s="9">
        <v>6.3870719926032396E-2</v>
      </c>
      <c r="AH183" s="9">
        <v>0.61886837353163826</v>
      </c>
      <c r="AJ183" s="9">
        <f>AD183*U183</f>
        <v>1.7838528261358615</v>
      </c>
      <c r="AK183" s="9">
        <f>AL183+AM183</f>
        <v>29.10170808121952</v>
      </c>
      <c r="AL183" s="9">
        <f>AF183*W183</f>
        <v>1.9512453082421599</v>
      </c>
      <c r="AM183" s="9">
        <f>AG183*Y183</f>
        <v>27.15046277297736</v>
      </c>
      <c r="AN183" s="9">
        <f t="shared" si="8"/>
        <v>31.50442928088702</v>
      </c>
    </row>
    <row r="184" spans="1:42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  <c r="AA184">
        <f>Y184/Z184</f>
        <v>0.46514285714285769</v>
      </c>
    </row>
    <row r="185" spans="1:42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H185" s="9"/>
      <c r="AN185" s="9">
        <v>2.29542533891044</v>
      </c>
      <c r="AO185" s="9"/>
      <c r="AP185" s="9"/>
    </row>
    <row r="186" spans="1:42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H186">
        <v>7.7202470236119893</v>
      </c>
      <c r="AN186">
        <v>10.4494658065816</v>
      </c>
    </row>
    <row r="187" spans="1:42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H187">
        <v>8.843865722194078</v>
      </c>
      <c r="AN187">
        <v>13.200624905508199</v>
      </c>
    </row>
    <row r="188" spans="1:42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H188">
        <v>11.644907747634676</v>
      </c>
      <c r="AN188">
        <v>18.150197802751499</v>
      </c>
    </row>
    <row r="189" spans="1:42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H189">
        <v>10.102107285650909</v>
      </c>
      <c r="AN189">
        <v>21.466228644862099</v>
      </c>
    </row>
    <row r="190" spans="1:42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N190">
        <v>18.876020511011401</v>
      </c>
    </row>
    <row r="191" spans="1:42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N191">
        <v>24.4539636143728</v>
      </c>
    </row>
    <row r="192" spans="1:42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 s="11"/>
      <c r="AB192">
        <v>4.6600000000000003E-2</v>
      </c>
      <c r="AC192"/>
      <c r="AD192">
        <v>6.6900000000000001E-2</v>
      </c>
      <c r="AF192"/>
      <c r="AH192">
        <v>0.49</v>
      </c>
      <c r="AJ192">
        <v>0.47</v>
      </c>
      <c r="AK192"/>
    </row>
    <row r="193" spans="1:37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 s="11"/>
      <c r="AB193">
        <v>4.6699999999999998E-2</v>
      </c>
      <c r="AD193">
        <v>2.3799999999999998E-2</v>
      </c>
      <c r="AH193">
        <v>0.89</v>
      </c>
      <c r="AJ193">
        <v>0.3</v>
      </c>
    </row>
    <row r="194" spans="1:37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 s="11"/>
      <c r="AB194">
        <v>4.2999999999999997E-2</v>
      </c>
      <c r="AD194">
        <v>1.7299999999999999E-2</v>
      </c>
      <c r="AH194">
        <v>2.19</v>
      </c>
      <c r="AJ194">
        <v>0.62</v>
      </c>
    </row>
    <row r="195" spans="1:37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 s="11"/>
      <c r="AB195">
        <v>4.2000000000000003E-2</v>
      </c>
      <c r="AD195">
        <v>1.61E-2</v>
      </c>
      <c r="AH195">
        <v>3.69</v>
      </c>
      <c r="AJ195">
        <v>1.55</v>
      </c>
    </row>
    <row r="196" spans="1:37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 s="11"/>
      <c r="AB196">
        <v>4.5599999999999995E-2</v>
      </c>
      <c r="AD196">
        <v>1.6200000000000003E-2</v>
      </c>
      <c r="AH196">
        <v>5.58</v>
      </c>
      <c r="AJ196">
        <v>2.69</v>
      </c>
    </row>
    <row r="197" spans="1:37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 s="11"/>
      <c r="AB197">
        <v>5.1900000000000002E-2</v>
      </c>
      <c r="AD197">
        <v>1.72E-2</v>
      </c>
      <c r="AE197">
        <v>3.95E-2</v>
      </c>
      <c r="AF197">
        <v>3.95</v>
      </c>
      <c r="AH197">
        <v>9.1199999999999992</v>
      </c>
      <c r="AJ197">
        <v>4.53</v>
      </c>
      <c r="AK197">
        <v>0.88</v>
      </c>
    </row>
    <row r="198" spans="1:37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 s="11"/>
      <c r="AB198">
        <v>4.7899999999999998E-2</v>
      </c>
      <c r="AD198">
        <v>1.8200000000000001E-2</v>
      </c>
      <c r="AE198">
        <v>4.2999999999999997E-2</v>
      </c>
      <c r="AF198">
        <v>4.3</v>
      </c>
      <c r="AH198">
        <v>7.94</v>
      </c>
      <c r="AJ198">
        <v>6.14</v>
      </c>
      <c r="AK198">
        <v>6.3</v>
      </c>
    </row>
    <row r="199" spans="1:37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 s="11"/>
      <c r="AB199">
        <v>3.73E-2</v>
      </c>
      <c r="AD199">
        <v>0.01</v>
      </c>
      <c r="AE199">
        <v>4.3400000000000001E-2</v>
      </c>
      <c r="AF199">
        <v>4.34</v>
      </c>
      <c r="AH199">
        <v>5.43</v>
      </c>
      <c r="AJ199">
        <v>3.11</v>
      </c>
      <c r="AK199">
        <v>19.87</v>
      </c>
    </row>
    <row r="200" spans="1:37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 s="11"/>
      <c r="AB200">
        <v>2.2400000000000003E-2</v>
      </c>
      <c r="AD200">
        <v>6.3E-3</v>
      </c>
      <c r="AE200">
        <v>4.36E-2</v>
      </c>
      <c r="AF200">
        <v>4.3600000000000003</v>
      </c>
      <c r="AH200">
        <v>1.36</v>
      </c>
      <c r="AJ200">
        <v>1.81</v>
      </c>
      <c r="AK200">
        <v>23.11</v>
      </c>
    </row>
    <row r="201" spans="1:37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  <c r="AA201">
        <f>Y201/Z201</f>
        <v>0.55059870595796667</v>
      </c>
    </row>
    <row r="202" spans="1:37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  <c r="AA202" s="11"/>
    </row>
    <row r="203" spans="1:37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 s="11"/>
      <c r="AB203">
        <v>4.3700000000000003E-2</v>
      </c>
      <c r="AD203">
        <v>2.8300000000000002E-2</v>
      </c>
      <c r="AH203">
        <v>0.25</v>
      </c>
      <c r="AJ203">
        <v>0.06</v>
      </c>
    </row>
    <row r="204" spans="1:37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 s="11"/>
      <c r="AB204">
        <v>4.0899999999999999E-2</v>
      </c>
      <c r="AD204">
        <v>1.8500000000000003E-2</v>
      </c>
      <c r="AH204">
        <v>0.36</v>
      </c>
      <c r="AJ204">
        <v>0.1</v>
      </c>
    </row>
    <row r="205" spans="1:37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 s="11"/>
      <c r="AB205">
        <v>4.1399999999999999E-2</v>
      </c>
      <c r="AD205">
        <v>2.0299999999999999E-2</v>
      </c>
      <c r="AH205">
        <v>1.6</v>
      </c>
      <c r="AJ205">
        <v>0.57999999999999996</v>
      </c>
    </row>
    <row r="206" spans="1:37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 s="11"/>
      <c r="AB206">
        <v>4.7100000000000003E-2</v>
      </c>
      <c r="AD206">
        <v>1.6399999999999998E-2</v>
      </c>
      <c r="AH206">
        <v>2.37</v>
      </c>
      <c r="AJ206">
        <v>0.77</v>
      </c>
    </row>
    <row r="207" spans="1:37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 s="11"/>
      <c r="AB207">
        <v>5.6299999999999996E-2</v>
      </c>
      <c r="AD207">
        <v>1.9699999999999999E-2</v>
      </c>
      <c r="AE207">
        <v>4.2500000000000003E-2</v>
      </c>
      <c r="AF207">
        <v>4.25</v>
      </c>
      <c r="AH207">
        <v>5.79</v>
      </c>
      <c r="AJ207">
        <v>2.56</v>
      </c>
      <c r="AK207">
        <v>0.08</v>
      </c>
    </row>
    <row r="208" spans="1:37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 s="11"/>
      <c r="AB208">
        <v>4.9699999999999994E-2</v>
      </c>
      <c r="AD208">
        <v>1.95E-2</v>
      </c>
      <c r="AE208">
        <v>4.4400000000000002E-2</v>
      </c>
      <c r="AF208">
        <v>4.4400000000000004</v>
      </c>
      <c r="AH208">
        <v>6.87</v>
      </c>
      <c r="AJ208">
        <v>4.7300000000000004</v>
      </c>
      <c r="AK208">
        <v>1.33</v>
      </c>
    </row>
    <row r="209" spans="1:37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 s="11"/>
      <c r="AB209">
        <v>4.6500000000000007E-2</v>
      </c>
      <c r="AD209">
        <v>1.4999999999999999E-2</v>
      </c>
      <c r="AE209">
        <v>3.4700000000000002E-2</v>
      </c>
      <c r="AF209">
        <v>3.47</v>
      </c>
      <c r="AH209">
        <v>6.23</v>
      </c>
      <c r="AJ209">
        <v>3.86</v>
      </c>
      <c r="AK209">
        <v>7.34</v>
      </c>
    </row>
    <row r="210" spans="1:37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 s="11"/>
      <c r="AB210">
        <v>2.98E-2</v>
      </c>
      <c r="AD210">
        <v>8.1000000000000013E-3</v>
      </c>
      <c r="AE210">
        <v>4.4699999999999997E-2</v>
      </c>
      <c r="AF210">
        <v>4.47</v>
      </c>
      <c r="AH210">
        <v>3.75</v>
      </c>
      <c r="AJ210">
        <v>2.23</v>
      </c>
      <c r="AK210">
        <v>16.170000000000002</v>
      </c>
    </row>
    <row r="211" spans="1:37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  <c r="AA211" s="11"/>
    </row>
    <row r="212" spans="1:37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  <c r="AA212">
        <f>Y212/Z212</f>
        <v>0.56851041457267004</v>
      </c>
    </row>
    <row r="213" spans="1:37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  <c r="AA213" s="11"/>
    </row>
    <row r="214" spans="1:37" x14ac:dyDescent="0.55000000000000004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 s="11"/>
      <c r="AB214">
        <v>4.9100000000000005E-2</v>
      </c>
      <c r="AD214">
        <v>2.8399999999999998E-2</v>
      </c>
      <c r="AH214">
        <v>0.51</v>
      </c>
      <c r="AJ214">
        <v>0.2</v>
      </c>
    </row>
    <row r="215" spans="1:37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 s="11"/>
      <c r="AB215">
        <v>5.3899999999999997E-2</v>
      </c>
      <c r="AD215">
        <v>3.2799999999999996E-2</v>
      </c>
      <c r="AH215">
        <v>1.43</v>
      </c>
      <c r="AJ215">
        <v>0.53</v>
      </c>
    </row>
    <row r="216" spans="1:37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 s="11"/>
      <c r="AB216">
        <v>5.1799999999999999E-2</v>
      </c>
      <c r="AD216">
        <v>2.7099999999999999E-2</v>
      </c>
      <c r="AH216">
        <v>2.9</v>
      </c>
      <c r="AJ216">
        <v>1.4</v>
      </c>
    </row>
    <row r="217" spans="1:37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 s="11"/>
      <c r="AB217">
        <v>4.87E-2</v>
      </c>
      <c r="AD217">
        <v>2.7000000000000003E-2</v>
      </c>
      <c r="AH217">
        <v>4.8600000000000003</v>
      </c>
      <c r="AJ217">
        <v>2.76</v>
      </c>
    </row>
    <row r="218" spans="1:37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 s="11"/>
      <c r="AB218">
        <v>4.3200000000000002E-2</v>
      </c>
      <c r="AD218">
        <v>2.53E-2</v>
      </c>
      <c r="AH218">
        <v>6.53</v>
      </c>
      <c r="AJ218">
        <v>4.43</v>
      </c>
    </row>
    <row r="219" spans="1:37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 s="11"/>
      <c r="AB219">
        <v>4.8899999999999999E-2</v>
      </c>
      <c r="AD219">
        <v>2.4E-2</v>
      </c>
      <c r="AE219">
        <v>3.6400000000000002E-2</v>
      </c>
      <c r="AF219">
        <v>3.64</v>
      </c>
      <c r="AH219">
        <v>8.34</v>
      </c>
      <c r="AJ219">
        <v>6.32</v>
      </c>
      <c r="AK219">
        <v>1.69</v>
      </c>
    </row>
    <row r="220" spans="1:37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 s="11"/>
      <c r="AB220">
        <v>4.2300000000000004E-2</v>
      </c>
      <c r="AD220">
        <v>2.1400000000000002E-2</v>
      </c>
      <c r="AE220">
        <v>3.6200000000000003E-2</v>
      </c>
      <c r="AF220">
        <v>3.62</v>
      </c>
      <c r="AH220">
        <v>7.2</v>
      </c>
      <c r="AJ220">
        <v>6.52</v>
      </c>
      <c r="AK220">
        <v>8.07</v>
      </c>
    </row>
    <row r="221" spans="1:37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 s="11"/>
      <c r="AB221">
        <v>3.1600000000000003E-2</v>
      </c>
      <c r="AD221">
        <v>1.3500000000000002E-2</v>
      </c>
      <c r="AE221">
        <v>0.03</v>
      </c>
      <c r="AF221">
        <v>3</v>
      </c>
      <c r="AH221">
        <v>5.03</v>
      </c>
      <c r="AJ221">
        <v>3.79</v>
      </c>
      <c r="AK221">
        <v>13.73</v>
      </c>
    </row>
    <row r="222" spans="1:37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  <c r="AA222" s="11"/>
    </row>
    <row r="223" spans="1:37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  <c r="AA223">
        <f>Y223/Z223</f>
        <v>0.58168937754546468</v>
      </c>
    </row>
    <row r="224" spans="1:37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  <c r="AA224" s="11"/>
    </row>
    <row r="225" spans="1:42" hidden="1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42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 s="11"/>
      <c r="AB226">
        <v>4.8600000000000004E-2</v>
      </c>
      <c r="AD226">
        <v>3.0099999999999998E-2</v>
      </c>
      <c r="AH226">
        <v>0.79</v>
      </c>
      <c r="AJ226">
        <v>0.26</v>
      </c>
    </row>
    <row r="227" spans="1:42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 s="11"/>
      <c r="AB227">
        <v>4.4800000000000006E-2</v>
      </c>
      <c r="AD227">
        <v>2.6200000000000001E-2</v>
      </c>
      <c r="AH227">
        <v>2.5299999999999998</v>
      </c>
      <c r="AJ227">
        <v>1.1100000000000001</v>
      </c>
    </row>
    <row r="228" spans="1:42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 s="11"/>
      <c r="AB228">
        <v>4.6600000000000003E-2</v>
      </c>
      <c r="AD228">
        <v>2.5000000000000001E-2</v>
      </c>
      <c r="AH228">
        <v>4.4000000000000004</v>
      </c>
      <c r="AJ228">
        <v>2.25</v>
      </c>
    </row>
    <row r="229" spans="1:42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 s="11"/>
      <c r="AB229">
        <v>5.9500000000000004E-2</v>
      </c>
      <c r="AD229">
        <v>2.12E-2</v>
      </c>
      <c r="AE229">
        <v>3.49E-2</v>
      </c>
      <c r="AF229">
        <v>3.49</v>
      </c>
      <c r="AH229">
        <v>8.09</v>
      </c>
      <c r="AJ229">
        <v>3.78</v>
      </c>
      <c r="AK229">
        <v>0.06</v>
      </c>
    </row>
    <row r="230" spans="1:42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 s="11"/>
      <c r="AB230">
        <v>4.5599999999999995E-2</v>
      </c>
      <c r="AD230">
        <v>2.1899999999999999E-2</v>
      </c>
      <c r="AE230">
        <v>3.9300000000000002E-2</v>
      </c>
      <c r="AF230">
        <v>3.93</v>
      </c>
      <c r="AH230">
        <v>7.83</v>
      </c>
      <c r="AJ230">
        <v>6.43</v>
      </c>
      <c r="AK230">
        <v>2.27</v>
      </c>
    </row>
    <row r="231" spans="1:42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 s="11"/>
      <c r="AB231">
        <v>3.7599999999999995E-2</v>
      </c>
      <c r="AD231">
        <v>1.7100000000000001E-2</v>
      </c>
      <c r="AE231">
        <v>2.8799999999999999E-2</v>
      </c>
      <c r="AF231">
        <v>2.88</v>
      </c>
      <c r="AH231">
        <v>7.61</v>
      </c>
      <c r="AJ231">
        <v>5.8</v>
      </c>
      <c r="AK231">
        <v>7.03</v>
      </c>
    </row>
    <row r="232" spans="1:42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A232" s="11"/>
      <c r="AH232">
        <v>2.4500000000000002</v>
      </c>
      <c r="AJ232">
        <v>1.51</v>
      </c>
      <c r="AK232">
        <v>15.98</v>
      </c>
    </row>
    <row r="233" spans="1:42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  <c r="AA233" s="11"/>
    </row>
    <row r="234" spans="1:42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  <c r="AA234">
        <f>Y234/Z234</f>
        <v>0.54788208437843466</v>
      </c>
    </row>
    <row r="235" spans="1:42" x14ac:dyDescent="0.55000000000000004">
      <c r="A235" t="s">
        <v>228</v>
      </c>
      <c r="B235" s="4">
        <v>42289</v>
      </c>
      <c r="C235" s="4"/>
      <c r="Y235">
        <v>365.9</v>
      </c>
    </row>
    <row r="236" spans="1:42" x14ac:dyDescent="0.55000000000000004">
      <c r="A236" s="8" t="s">
        <v>298</v>
      </c>
      <c r="B236" s="4">
        <f>DATE(1988,1,5)+C236</f>
        <v>32169.434782608696</v>
      </c>
      <c r="C236" s="15">
        <v>22.434782608695599</v>
      </c>
      <c r="Y236">
        <v>0</v>
      </c>
      <c r="Z236" s="17">
        <v>51.3374903903647</v>
      </c>
      <c r="AA236" s="17"/>
      <c r="AN236" s="17">
        <v>1.7214661406969001</v>
      </c>
      <c r="AO236" s="17"/>
      <c r="AP236" s="17"/>
    </row>
    <row r="237" spans="1:42" x14ac:dyDescent="0.55000000000000004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Y237">
        <v>0</v>
      </c>
      <c r="Z237" s="17">
        <v>159.547621081404</v>
      </c>
      <c r="AA237" s="17"/>
      <c r="AN237" s="17">
        <v>4.9395792241945902</v>
      </c>
      <c r="AO237" s="17"/>
      <c r="AP237" s="17"/>
    </row>
    <row r="238" spans="1:42" x14ac:dyDescent="0.55000000000000004">
      <c r="A238" s="8" t="s">
        <v>298</v>
      </c>
      <c r="B238" s="4">
        <f t="shared" si="14"/>
        <v>32190.478260869564</v>
      </c>
      <c r="C238" s="15">
        <v>43.478260869565197</v>
      </c>
      <c r="Y238">
        <v>0</v>
      </c>
      <c r="Z238" s="17">
        <v>331.39147518578602</v>
      </c>
      <c r="AA238" s="17"/>
      <c r="AN238" s="17">
        <v>8.4912393162393105</v>
      </c>
      <c r="AO238" s="17"/>
      <c r="AP238" s="17"/>
    </row>
    <row r="239" spans="1:42" x14ac:dyDescent="0.55000000000000004">
      <c r="A239" s="8" t="s">
        <v>298</v>
      </c>
      <c r="B239" s="4">
        <f t="shared" si="14"/>
        <v>32200.391304347824</v>
      </c>
      <c r="C239" s="15">
        <v>53.391304347826001</v>
      </c>
      <c r="Y239" s="17">
        <v>5.8098573503032096</v>
      </c>
      <c r="Z239" s="17">
        <v>536.26582386606299</v>
      </c>
      <c r="AA239" s="17"/>
      <c r="AN239" s="17">
        <v>10.3629684418145</v>
      </c>
      <c r="AO239" s="17"/>
      <c r="AP239" s="17"/>
    </row>
    <row r="240" spans="1:42" x14ac:dyDescent="0.55000000000000004">
      <c r="A240" s="8" t="s">
        <v>298</v>
      </c>
      <c r="B240" s="4">
        <f t="shared" si="14"/>
        <v>32212.391304347828</v>
      </c>
      <c r="C240" s="15">
        <v>65.391304347826093</v>
      </c>
      <c r="Y240" s="17">
        <v>71.542837618518604</v>
      </c>
      <c r="Z240" s="17">
        <v>854.25403604680901</v>
      </c>
      <c r="AA240" s="17"/>
      <c r="AN240" s="17">
        <v>17.480785667324099</v>
      </c>
      <c r="AO240" s="17"/>
      <c r="AP240" s="17"/>
    </row>
    <row r="241" spans="1:42" x14ac:dyDescent="0.55000000000000004">
      <c r="A241" s="8" t="s">
        <v>298</v>
      </c>
      <c r="B241" s="4">
        <f t="shared" si="14"/>
        <v>32227.521739130436</v>
      </c>
      <c r="C241" s="15">
        <v>80.521739130434796</v>
      </c>
      <c r="Y241" s="17">
        <v>285.72443837020501</v>
      </c>
      <c r="Z241" s="17">
        <v>863.327581788673</v>
      </c>
      <c r="AA241" s="17"/>
      <c r="AN241" s="17">
        <v>21.431229454306301</v>
      </c>
      <c r="AO241" s="17"/>
      <c r="AP241" s="17"/>
    </row>
    <row r="242" spans="1:42" x14ac:dyDescent="0.55000000000000004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Y242" s="17">
        <v>476.35910139232902</v>
      </c>
      <c r="Z242" s="17">
        <v>1084.7048774237601</v>
      </c>
      <c r="AA242">
        <f>Y242/Z242</f>
        <v>0.43916009903422837</v>
      </c>
    </row>
    <row r="243" spans="1:42" x14ac:dyDescent="0.55000000000000004">
      <c r="A243" s="8" t="s">
        <v>299</v>
      </c>
      <c r="B243" s="4">
        <f t="shared" si="14"/>
        <v>32169.434782608696</v>
      </c>
      <c r="C243" s="15">
        <v>22.434782608695599</v>
      </c>
      <c r="Y243" s="15">
        <v>0</v>
      </c>
      <c r="Z243" s="17">
        <v>37.192107286238901</v>
      </c>
      <c r="AA243" s="17"/>
      <c r="AN243" s="17">
        <v>1.5195430637738201</v>
      </c>
      <c r="AO243" s="17"/>
      <c r="AP243" s="17"/>
    </row>
    <row r="244" spans="1:42" x14ac:dyDescent="0.55000000000000004">
      <c r="A244" s="8" t="s">
        <v>299</v>
      </c>
      <c r="B244" s="4">
        <f t="shared" si="14"/>
        <v>32179.521739130436</v>
      </c>
      <c r="C244" s="15">
        <v>32.521739130434703</v>
      </c>
      <c r="Y244" s="15">
        <v>0</v>
      </c>
      <c r="Z244" s="17">
        <v>140.687110275903</v>
      </c>
      <c r="AA244" s="17"/>
      <c r="AN244" s="17">
        <v>3.45834976988822</v>
      </c>
      <c r="AO244" s="17"/>
      <c r="AP244" s="17"/>
    </row>
    <row r="245" spans="1:42" x14ac:dyDescent="0.55000000000000004">
      <c r="A245" s="8" t="s">
        <v>299</v>
      </c>
      <c r="B245" s="4">
        <f t="shared" si="14"/>
        <v>32190.652173913044</v>
      </c>
      <c r="C245" s="15">
        <v>43.652173913043399</v>
      </c>
      <c r="Y245" s="15">
        <v>0</v>
      </c>
      <c r="Z245" s="17">
        <v>279.52097035961299</v>
      </c>
      <c r="AA245" s="17"/>
    </row>
    <row r="246" spans="1:42" x14ac:dyDescent="0.55000000000000004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Y246" s="17">
        <v>3.4604937217049998</v>
      </c>
      <c r="Z246" s="17">
        <v>418.38763133168101</v>
      </c>
      <c r="AA246" s="17"/>
    </row>
    <row r="247" spans="1:42" x14ac:dyDescent="0.55000000000000004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Y247" s="17">
        <v>26.745024344409298</v>
      </c>
      <c r="Z247" s="17">
        <v>618.49765097804698</v>
      </c>
      <c r="AA247" s="17"/>
    </row>
    <row r="248" spans="1:42" x14ac:dyDescent="0.55000000000000004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Y248" s="17">
        <v>115.988041342786</v>
      </c>
      <c r="Z248" s="17">
        <v>507.33954044588597</v>
      </c>
      <c r="AA248" s="17"/>
      <c r="AN248" s="17">
        <v>8.8398586456278707</v>
      </c>
      <c r="AO248" s="17"/>
      <c r="AP248" s="17"/>
    </row>
    <row r="249" spans="1:42" x14ac:dyDescent="0.55000000000000004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Y249" s="17">
        <v>111.174510976338</v>
      </c>
      <c r="Z249" s="17">
        <v>438.87998633296297</v>
      </c>
      <c r="AA249">
        <f>Y249/Z249</f>
        <v>0.25331415065255164</v>
      </c>
    </row>
    <row r="250" spans="1:42" x14ac:dyDescent="0.55000000000000004">
      <c r="A250" s="8" t="s">
        <v>300</v>
      </c>
      <c r="B250" s="4"/>
      <c r="C250" s="15"/>
      <c r="D250" s="4" t="s">
        <v>60</v>
      </c>
      <c r="T250" s="17"/>
      <c r="U250" s="17"/>
      <c r="Y250" s="19">
        <v>309.87744905589255</v>
      </c>
      <c r="Z250" s="19">
        <v>556.15939553762939</v>
      </c>
      <c r="AA250" s="19"/>
    </row>
    <row r="251" spans="1:42" x14ac:dyDescent="0.55000000000000004">
      <c r="A251" s="8" t="s">
        <v>301</v>
      </c>
      <c r="B251" s="4"/>
      <c r="C251" s="15"/>
      <c r="D251" s="4" t="s">
        <v>60</v>
      </c>
      <c r="T251" s="17"/>
      <c r="U251" s="17"/>
      <c r="Y251" s="19">
        <v>326.21240395819899</v>
      </c>
      <c r="Z251" s="19">
        <v>655.85501195381346</v>
      </c>
      <c r="AA251" s="19"/>
    </row>
    <row r="252" spans="1:42" s="9" customFormat="1" x14ac:dyDescent="0.55000000000000004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Y252" s="23"/>
      <c r="Z252" s="9">
        <v>42.530842217707303</v>
      </c>
    </row>
    <row r="253" spans="1:42" s="9" customFormat="1" x14ac:dyDescent="0.55000000000000004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Y253" s="23"/>
      <c r="Z253" s="9">
        <v>239.33770395660099</v>
      </c>
    </row>
    <row r="254" spans="1:42" s="9" customFormat="1" x14ac:dyDescent="0.55000000000000004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Y254" s="23"/>
      <c r="Z254" s="9">
        <v>441.99777977923401</v>
      </c>
    </row>
    <row r="255" spans="1:42" s="9" customFormat="1" x14ac:dyDescent="0.55000000000000004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Y255" s="23">
        <v>368</v>
      </c>
      <c r="Z255" s="9">
        <v>693.36866137444201</v>
      </c>
      <c r="AA255">
        <f t="shared" ref="AA255:AA261" si="16">Y255/Z255</f>
        <v>0.53074218738199908</v>
      </c>
    </row>
    <row r="256" spans="1:42" x14ac:dyDescent="0.55000000000000004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Y256" s="19">
        <v>280</v>
      </c>
      <c r="Z256" s="20">
        <v>554</v>
      </c>
      <c r="AA256">
        <f t="shared" si="16"/>
        <v>0.50541516245487361</v>
      </c>
    </row>
    <row r="257" spans="1:42" x14ac:dyDescent="0.55000000000000004">
      <c r="A257" s="8" t="s">
        <v>304</v>
      </c>
      <c r="B257" s="4">
        <f t="shared" ref="B257:B258" si="17">DATE(1980,4,1)+C257</f>
        <v>29393</v>
      </c>
      <c r="C257" s="15">
        <v>81</v>
      </c>
      <c r="D257" s="4" t="s">
        <v>60</v>
      </c>
      <c r="G257" s="17"/>
      <c r="H257" s="15"/>
      <c r="Y257" s="19">
        <v>64</v>
      </c>
      <c r="Z257" s="19">
        <v>163</v>
      </c>
      <c r="AA257">
        <f t="shared" si="16"/>
        <v>0.39263803680981596</v>
      </c>
    </row>
    <row r="258" spans="1:42" x14ac:dyDescent="0.55000000000000004">
      <c r="A258" s="8" t="s">
        <v>303</v>
      </c>
      <c r="B258" s="4">
        <f t="shared" si="17"/>
        <v>29393</v>
      </c>
      <c r="C258" s="15">
        <v>81</v>
      </c>
      <c r="D258" s="4" t="s">
        <v>60</v>
      </c>
      <c r="G258" s="17"/>
      <c r="H258" s="15"/>
      <c r="Y258" s="19">
        <v>120</v>
      </c>
      <c r="Z258" s="20">
        <v>329</v>
      </c>
      <c r="AA258">
        <f t="shared" si="16"/>
        <v>0.36474164133738601</v>
      </c>
    </row>
    <row r="259" spans="1:42" x14ac:dyDescent="0.55000000000000004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Y259" s="19">
        <v>111</v>
      </c>
      <c r="Z259" s="19">
        <v>190</v>
      </c>
      <c r="AA259">
        <f t="shared" si="16"/>
        <v>0.58421052631578951</v>
      </c>
    </row>
    <row r="260" spans="1:42" x14ac:dyDescent="0.55000000000000004">
      <c r="A260" s="8" t="s">
        <v>306</v>
      </c>
      <c r="B260" s="4">
        <f t="shared" ref="B260:B261" si="18">DATE(1979,4,10)+C260</f>
        <v>29042</v>
      </c>
      <c r="C260" s="15">
        <v>87</v>
      </c>
      <c r="D260" s="4" t="s">
        <v>60</v>
      </c>
      <c r="Y260" s="19">
        <v>33</v>
      </c>
      <c r="Z260" s="19">
        <v>61</v>
      </c>
      <c r="AA260">
        <f t="shared" si="16"/>
        <v>0.54098360655737709</v>
      </c>
      <c r="AB260" s="21"/>
    </row>
    <row r="261" spans="1:42" x14ac:dyDescent="0.55000000000000004">
      <c r="A261" s="8" t="s">
        <v>307</v>
      </c>
      <c r="B261" s="4">
        <f t="shared" si="18"/>
        <v>29042</v>
      </c>
      <c r="C261" s="15">
        <v>87</v>
      </c>
      <c r="D261" s="4" t="s">
        <v>60</v>
      </c>
      <c r="Y261" s="19">
        <v>77</v>
      </c>
      <c r="Z261" s="19">
        <v>136</v>
      </c>
      <c r="AA261">
        <f t="shared" si="16"/>
        <v>0.56617647058823528</v>
      </c>
    </row>
    <row r="262" spans="1:42" x14ac:dyDescent="0.55000000000000004">
      <c r="A262" t="s">
        <v>310</v>
      </c>
      <c r="B262" s="30">
        <v>39247</v>
      </c>
      <c r="C262">
        <v>47</v>
      </c>
      <c r="R262">
        <v>59</v>
      </c>
      <c r="U262">
        <v>59</v>
      </c>
      <c r="Z262">
        <v>104</v>
      </c>
      <c r="AH262">
        <v>3.3</v>
      </c>
      <c r="AJ262">
        <v>1.1000000000000001</v>
      </c>
      <c r="AN262">
        <v>4.4000000000000004</v>
      </c>
      <c r="AO262">
        <v>0.5</v>
      </c>
      <c r="AP262">
        <v>0.52</v>
      </c>
    </row>
    <row r="263" spans="1:42" x14ac:dyDescent="0.55000000000000004">
      <c r="A263" t="s">
        <v>310</v>
      </c>
      <c r="B263" s="30">
        <v>39259</v>
      </c>
      <c r="C263">
        <v>59</v>
      </c>
      <c r="R263">
        <v>98</v>
      </c>
      <c r="U263">
        <v>98</v>
      </c>
      <c r="Z263">
        <v>221.2</v>
      </c>
      <c r="AH263">
        <v>5.8</v>
      </c>
      <c r="AJ263">
        <v>2.2999999999999998</v>
      </c>
      <c r="AN263">
        <v>8.1</v>
      </c>
      <c r="AO263">
        <v>2.4</v>
      </c>
      <c r="AP263">
        <v>4</v>
      </c>
    </row>
    <row r="264" spans="1:42" x14ac:dyDescent="0.55000000000000004">
      <c r="A264" t="s">
        <v>310</v>
      </c>
      <c r="B264" s="30">
        <v>39273</v>
      </c>
      <c r="C264">
        <v>73</v>
      </c>
      <c r="R264">
        <v>169</v>
      </c>
      <c r="U264">
        <v>169</v>
      </c>
      <c r="V264">
        <v>15</v>
      </c>
      <c r="Z264">
        <v>465.8</v>
      </c>
      <c r="AH264">
        <v>9.6</v>
      </c>
      <c r="AJ264">
        <v>4.2</v>
      </c>
      <c r="AK264">
        <v>0.6</v>
      </c>
      <c r="AN264">
        <v>14.4</v>
      </c>
      <c r="AO264">
        <v>6.5</v>
      </c>
      <c r="AP264">
        <v>9.3699999999999992</v>
      </c>
    </row>
    <row r="265" spans="1:42" x14ac:dyDescent="0.55000000000000004">
      <c r="A265" t="s">
        <v>310</v>
      </c>
      <c r="B265" s="30">
        <v>39288</v>
      </c>
      <c r="C265">
        <v>88</v>
      </c>
      <c r="R265">
        <v>234</v>
      </c>
      <c r="U265">
        <v>234</v>
      </c>
      <c r="V265">
        <v>103</v>
      </c>
      <c r="Z265">
        <v>807.3</v>
      </c>
      <c r="AH265">
        <v>14.1</v>
      </c>
      <c r="AJ265">
        <v>7.8</v>
      </c>
      <c r="AK265">
        <v>3.6</v>
      </c>
      <c r="AN265">
        <v>25.7</v>
      </c>
      <c r="AO265">
        <v>13.1</v>
      </c>
      <c r="AP265">
        <v>15.02</v>
      </c>
    </row>
    <row r="266" spans="1:42" x14ac:dyDescent="0.55000000000000004">
      <c r="A266" t="s">
        <v>310</v>
      </c>
      <c r="B266" s="30">
        <v>39302</v>
      </c>
      <c r="C266">
        <v>102</v>
      </c>
      <c r="R266">
        <v>233</v>
      </c>
      <c r="U266">
        <v>233</v>
      </c>
      <c r="V266">
        <v>290</v>
      </c>
      <c r="Z266">
        <v>1019.5</v>
      </c>
      <c r="AH266">
        <v>12.4</v>
      </c>
      <c r="AJ266">
        <v>9.8000000000000007</v>
      </c>
      <c r="AK266">
        <v>8.8000000000000007</v>
      </c>
      <c r="AN266">
        <v>31.3</v>
      </c>
      <c r="AO266">
        <v>15.2</v>
      </c>
      <c r="AP266">
        <v>11.14</v>
      </c>
    </row>
    <row r="267" spans="1:42" x14ac:dyDescent="0.55000000000000004">
      <c r="A267" t="s">
        <v>310</v>
      </c>
      <c r="B267" s="30">
        <v>39316</v>
      </c>
      <c r="C267">
        <v>116</v>
      </c>
      <c r="R267">
        <v>206</v>
      </c>
      <c r="U267">
        <v>206</v>
      </c>
      <c r="V267">
        <v>469</v>
      </c>
      <c r="Z267">
        <v>1130.5</v>
      </c>
      <c r="AH267">
        <v>9.5</v>
      </c>
      <c r="AJ267">
        <v>7.1</v>
      </c>
      <c r="AK267">
        <v>21.6</v>
      </c>
      <c r="AN267">
        <v>38.700000000000003</v>
      </c>
      <c r="AO267">
        <v>17.399999999999999</v>
      </c>
      <c r="AP267">
        <v>13.14</v>
      </c>
    </row>
    <row r="268" spans="1:42" x14ac:dyDescent="0.55000000000000004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R268">
        <v>92</v>
      </c>
      <c r="U268">
        <v>92</v>
      </c>
      <c r="V268">
        <v>663</v>
      </c>
      <c r="W268">
        <v>235</v>
      </c>
      <c r="Y268">
        <v>428</v>
      </c>
      <c r="Z268">
        <v>1201.4000000000001</v>
      </c>
      <c r="AH268">
        <v>2.8</v>
      </c>
      <c r="AJ268">
        <v>4.4000000000000004</v>
      </c>
      <c r="AK268">
        <v>32.6</v>
      </c>
      <c r="AL268">
        <v>5.0999999999999996</v>
      </c>
      <c r="AM268">
        <v>27.5</v>
      </c>
      <c r="AN268">
        <v>40.799999999999997</v>
      </c>
      <c r="AO268">
        <v>18.100000000000001</v>
      </c>
      <c r="AP268">
        <v>12.2</v>
      </c>
    </row>
    <row r="269" spans="1:42" x14ac:dyDescent="0.55000000000000004">
      <c r="A269" t="s">
        <v>311</v>
      </c>
      <c r="B269" s="30">
        <v>38886</v>
      </c>
      <c r="C269">
        <v>39</v>
      </c>
      <c r="R269">
        <v>68</v>
      </c>
      <c r="U269">
        <v>68</v>
      </c>
      <c r="Z269">
        <v>127</v>
      </c>
      <c r="AH269">
        <v>4.0999999999999996</v>
      </c>
      <c r="AJ269">
        <v>1.4</v>
      </c>
      <c r="AN269">
        <v>5.5</v>
      </c>
      <c r="AO269">
        <v>0.9</v>
      </c>
      <c r="AP269">
        <v>0.9</v>
      </c>
    </row>
    <row r="270" spans="1:42" x14ac:dyDescent="0.55000000000000004">
      <c r="A270" t="s">
        <v>311</v>
      </c>
      <c r="B270" s="30">
        <v>38901</v>
      </c>
      <c r="C270">
        <v>54</v>
      </c>
      <c r="R270">
        <v>128</v>
      </c>
      <c r="U270">
        <v>128</v>
      </c>
      <c r="Z270">
        <v>302</v>
      </c>
      <c r="AH270">
        <v>7.7</v>
      </c>
      <c r="AJ270">
        <v>3.4</v>
      </c>
      <c r="AN270">
        <v>11.1</v>
      </c>
      <c r="AO270">
        <v>3.7</v>
      </c>
      <c r="AP270">
        <v>5.45</v>
      </c>
    </row>
    <row r="271" spans="1:42" x14ac:dyDescent="0.55000000000000004">
      <c r="A271" t="s">
        <v>311</v>
      </c>
      <c r="B271" s="30">
        <v>38915</v>
      </c>
      <c r="C271">
        <v>68</v>
      </c>
      <c r="R271">
        <v>212</v>
      </c>
      <c r="U271">
        <v>212</v>
      </c>
      <c r="V271">
        <v>25</v>
      </c>
      <c r="Z271">
        <v>599.20000000000005</v>
      </c>
      <c r="AH271">
        <v>12.7</v>
      </c>
      <c r="AJ271">
        <v>6.6</v>
      </c>
      <c r="AK271">
        <v>0.9</v>
      </c>
      <c r="AN271">
        <v>20.2</v>
      </c>
      <c r="AO271">
        <v>7.8</v>
      </c>
      <c r="AP271">
        <v>9.44</v>
      </c>
    </row>
    <row r="272" spans="1:42" x14ac:dyDescent="0.55000000000000004">
      <c r="A272" t="s">
        <v>311</v>
      </c>
      <c r="B272" s="30">
        <v>38929</v>
      </c>
      <c r="C272">
        <v>82</v>
      </c>
      <c r="R272">
        <v>277</v>
      </c>
      <c r="U272">
        <v>277</v>
      </c>
      <c r="V272">
        <v>164</v>
      </c>
      <c r="Z272">
        <v>982.1</v>
      </c>
      <c r="AH272">
        <v>15.8</v>
      </c>
      <c r="AJ272">
        <v>9.1999999999999993</v>
      </c>
      <c r="AK272">
        <v>5.6</v>
      </c>
      <c r="AN272">
        <v>30.9</v>
      </c>
      <c r="AO272">
        <v>11.8</v>
      </c>
      <c r="AP272">
        <v>12</v>
      </c>
    </row>
    <row r="273" spans="1:42" x14ac:dyDescent="0.55000000000000004">
      <c r="A273" t="s">
        <v>311</v>
      </c>
      <c r="B273" s="30">
        <v>38943</v>
      </c>
      <c r="C273">
        <v>96</v>
      </c>
      <c r="R273">
        <v>291</v>
      </c>
      <c r="U273">
        <v>291</v>
      </c>
      <c r="V273">
        <v>413</v>
      </c>
      <c r="Z273">
        <v>1314.5</v>
      </c>
      <c r="AH273">
        <v>15.6</v>
      </c>
      <c r="AJ273">
        <v>10</v>
      </c>
      <c r="AK273">
        <v>11.8</v>
      </c>
      <c r="AN273">
        <v>37.799999999999997</v>
      </c>
      <c r="AO273">
        <v>14.2</v>
      </c>
      <c r="AP273">
        <v>12.88</v>
      </c>
    </row>
    <row r="274" spans="1:42" x14ac:dyDescent="0.55000000000000004">
      <c r="A274" t="s">
        <v>311</v>
      </c>
      <c r="B274" s="30">
        <v>38958</v>
      </c>
      <c r="C274">
        <v>111</v>
      </c>
      <c r="R274">
        <v>240</v>
      </c>
      <c r="U274">
        <v>240</v>
      </c>
      <c r="V274">
        <v>696</v>
      </c>
      <c r="Z274">
        <v>1531.1</v>
      </c>
      <c r="AH274">
        <v>10.7</v>
      </c>
      <c r="AJ274">
        <v>7.1</v>
      </c>
      <c r="AK274">
        <v>26.4</v>
      </c>
      <c r="AN274">
        <v>45</v>
      </c>
      <c r="AO274">
        <v>16.399999999999999</v>
      </c>
      <c r="AP274">
        <v>15.11</v>
      </c>
    </row>
    <row r="275" spans="1:42" x14ac:dyDescent="0.55000000000000004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R275">
        <v>182</v>
      </c>
      <c r="U275">
        <v>182</v>
      </c>
      <c r="V275">
        <v>807</v>
      </c>
      <c r="W275">
        <v>354</v>
      </c>
      <c r="Y275">
        <v>453</v>
      </c>
      <c r="Z275">
        <v>1602.4</v>
      </c>
      <c r="AH275">
        <v>5.7</v>
      </c>
      <c r="AJ275">
        <v>5.9</v>
      </c>
      <c r="AK275">
        <v>36.4</v>
      </c>
      <c r="AL275">
        <v>6.5</v>
      </c>
      <c r="AM275">
        <v>29.1</v>
      </c>
      <c r="AN275">
        <v>48.7</v>
      </c>
      <c r="AO275">
        <v>17.3</v>
      </c>
      <c r="AP275">
        <v>12.37</v>
      </c>
    </row>
    <row r="276" spans="1:42" x14ac:dyDescent="0.55000000000000004">
      <c r="A276" t="s">
        <v>312</v>
      </c>
      <c r="B276" s="30">
        <v>39247</v>
      </c>
      <c r="C276">
        <v>47</v>
      </c>
      <c r="R276">
        <v>72</v>
      </c>
      <c r="U276">
        <v>72</v>
      </c>
      <c r="Z276">
        <v>104</v>
      </c>
      <c r="AH276">
        <v>4.0999999999999996</v>
      </c>
      <c r="AJ276">
        <v>1.6</v>
      </c>
      <c r="AN276">
        <v>5.6</v>
      </c>
      <c r="AO276">
        <v>0.6</v>
      </c>
      <c r="AP276">
        <v>0.6</v>
      </c>
    </row>
    <row r="277" spans="1:42" x14ac:dyDescent="0.55000000000000004">
      <c r="A277" t="s">
        <v>312</v>
      </c>
      <c r="B277" s="30">
        <v>39259</v>
      </c>
      <c r="C277">
        <v>59</v>
      </c>
      <c r="R277">
        <v>121</v>
      </c>
      <c r="U277">
        <v>121</v>
      </c>
      <c r="Z277">
        <v>221.2</v>
      </c>
      <c r="AH277">
        <v>7.2</v>
      </c>
      <c r="AJ277">
        <v>2.8</v>
      </c>
      <c r="AN277">
        <v>10</v>
      </c>
      <c r="AO277">
        <v>2.1</v>
      </c>
      <c r="AP277">
        <v>3.25</v>
      </c>
    </row>
    <row r="278" spans="1:42" x14ac:dyDescent="0.55000000000000004">
      <c r="A278" t="s">
        <v>312</v>
      </c>
      <c r="B278" s="30">
        <v>39273</v>
      </c>
      <c r="C278">
        <v>73</v>
      </c>
      <c r="R278">
        <v>189</v>
      </c>
      <c r="U278">
        <v>189</v>
      </c>
      <c r="V278">
        <v>15</v>
      </c>
      <c r="Z278">
        <v>465.8</v>
      </c>
      <c r="AH278">
        <v>10.9</v>
      </c>
      <c r="AJ278">
        <v>5.3</v>
      </c>
      <c r="AK278">
        <v>0.6</v>
      </c>
      <c r="AN278">
        <v>16.8</v>
      </c>
      <c r="AO278">
        <v>5.2</v>
      </c>
      <c r="AP278">
        <v>7.83</v>
      </c>
    </row>
    <row r="279" spans="1:42" x14ac:dyDescent="0.55000000000000004">
      <c r="A279" t="s">
        <v>312</v>
      </c>
      <c r="B279" s="30">
        <v>39288</v>
      </c>
      <c r="C279">
        <v>88</v>
      </c>
      <c r="R279">
        <v>249</v>
      </c>
      <c r="U279">
        <v>249</v>
      </c>
      <c r="V279">
        <v>117</v>
      </c>
      <c r="Z279">
        <v>807.3</v>
      </c>
      <c r="AH279">
        <v>14.7</v>
      </c>
      <c r="AJ279">
        <v>9.1999999999999993</v>
      </c>
      <c r="AK279">
        <v>4.2</v>
      </c>
      <c r="AN279">
        <v>28.4</v>
      </c>
      <c r="AO279">
        <v>9.5</v>
      </c>
      <c r="AP279">
        <v>11.07</v>
      </c>
    </row>
    <row r="280" spans="1:42" x14ac:dyDescent="0.55000000000000004">
      <c r="A280" t="s">
        <v>312</v>
      </c>
      <c r="B280" s="30">
        <v>39302</v>
      </c>
      <c r="C280">
        <v>102</v>
      </c>
      <c r="R280">
        <v>224</v>
      </c>
      <c r="U280">
        <v>224</v>
      </c>
      <c r="V280">
        <v>331</v>
      </c>
      <c r="Z280">
        <v>1019.5</v>
      </c>
      <c r="AH280">
        <v>11.3</v>
      </c>
      <c r="AJ280">
        <v>10.6</v>
      </c>
      <c r="AK280">
        <v>9.8000000000000007</v>
      </c>
      <c r="AN280">
        <v>32.1</v>
      </c>
      <c r="AO280">
        <v>10.8</v>
      </c>
      <c r="AP280">
        <v>11.52</v>
      </c>
    </row>
    <row r="281" spans="1:42" x14ac:dyDescent="0.55000000000000004">
      <c r="A281" t="s">
        <v>312</v>
      </c>
      <c r="B281" s="30">
        <v>39316</v>
      </c>
      <c r="C281">
        <v>116</v>
      </c>
      <c r="R281">
        <v>189</v>
      </c>
      <c r="U281">
        <v>189</v>
      </c>
      <c r="V281">
        <v>514</v>
      </c>
      <c r="Z281">
        <v>1130.5</v>
      </c>
      <c r="AH281">
        <v>8.5</v>
      </c>
      <c r="AJ281">
        <v>8.1999999999999993</v>
      </c>
      <c r="AK281">
        <v>21.6</v>
      </c>
      <c r="AN281">
        <v>39</v>
      </c>
      <c r="AO281">
        <v>14</v>
      </c>
      <c r="AP281">
        <v>17.07</v>
      </c>
    </row>
    <row r="282" spans="1:42" x14ac:dyDescent="0.55000000000000004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R282">
        <v>71</v>
      </c>
      <c r="U282">
        <v>71</v>
      </c>
      <c r="V282">
        <v>700</v>
      </c>
      <c r="W282">
        <v>258</v>
      </c>
      <c r="Y282">
        <v>442</v>
      </c>
      <c r="Z282">
        <v>1201.4000000000001</v>
      </c>
      <c r="AH282">
        <v>1.9</v>
      </c>
      <c r="AJ282">
        <v>4</v>
      </c>
      <c r="AK282">
        <v>33.1</v>
      </c>
      <c r="AL282">
        <v>5.3</v>
      </c>
      <c r="AM282">
        <v>27.7</v>
      </c>
      <c r="AN282">
        <v>40.200000000000003</v>
      </c>
      <c r="AO282">
        <v>14.3</v>
      </c>
      <c r="AP282">
        <v>10.8</v>
      </c>
    </row>
    <row r="283" spans="1:42" x14ac:dyDescent="0.55000000000000004">
      <c r="A283" t="s">
        <v>313</v>
      </c>
      <c r="B283" s="30">
        <v>38886</v>
      </c>
      <c r="C283">
        <v>39</v>
      </c>
      <c r="R283">
        <v>66</v>
      </c>
      <c r="U283">
        <v>66</v>
      </c>
      <c r="Z283">
        <v>124.9</v>
      </c>
      <c r="AH283">
        <v>4</v>
      </c>
      <c r="AJ283">
        <v>1.3</v>
      </c>
      <c r="AN283">
        <v>5.4</v>
      </c>
      <c r="AO283">
        <v>0.7</v>
      </c>
      <c r="AP283">
        <v>0.71</v>
      </c>
    </row>
    <row r="284" spans="1:42" x14ac:dyDescent="0.55000000000000004">
      <c r="A284" t="s">
        <v>313</v>
      </c>
      <c r="B284" s="30">
        <v>38901</v>
      </c>
      <c r="C284">
        <v>54</v>
      </c>
      <c r="R284">
        <v>141</v>
      </c>
      <c r="U284">
        <v>141</v>
      </c>
      <c r="Z284">
        <v>329.1</v>
      </c>
      <c r="AH284">
        <v>8.4</v>
      </c>
      <c r="AJ284">
        <v>3.4</v>
      </c>
      <c r="AN284">
        <v>11.9</v>
      </c>
      <c r="AO284">
        <v>2.6</v>
      </c>
      <c r="AP284">
        <v>3.66</v>
      </c>
    </row>
    <row r="285" spans="1:42" x14ac:dyDescent="0.55000000000000004">
      <c r="A285" t="s">
        <v>313</v>
      </c>
      <c r="B285" s="30">
        <v>38915</v>
      </c>
      <c r="C285">
        <v>68</v>
      </c>
      <c r="R285">
        <v>236</v>
      </c>
      <c r="U285">
        <v>236</v>
      </c>
      <c r="V285">
        <v>33</v>
      </c>
      <c r="Z285">
        <v>681</v>
      </c>
      <c r="AH285">
        <v>13.7</v>
      </c>
      <c r="AJ285">
        <v>7.1</v>
      </c>
      <c r="AK285">
        <v>1.2</v>
      </c>
      <c r="AN285">
        <v>22</v>
      </c>
      <c r="AO285">
        <v>5.6</v>
      </c>
      <c r="AP285">
        <v>6.51</v>
      </c>
    </row>
    <row r="286" spans="1:42" x14ac:dyDescent="0.55000000000000004">
      <c r="A286" t="s">
        <v>313</v>
      </c>
      <c r="B286" s="30">
        <v>38929</v>
      </c>
      <c r="C286">
        <v>82</v>
      </c>
      <c r="R286">
        <v>306</v>
      </c>
      <c r="U286">
        <v>306</v>
      </c>
      <c r="V286">
        <v>163</v>
      </c>
      <c r="Z286">
        <v>1111.5</v>
      </c>
      <c r="AH286">
        <v>18.399999999999999</v>
      </c>
      <c r="AJ286">
        <v>10.3</v>
      </c>
      <c r="AK286">
        <v>5.7</v>
      </c>
      <c r="AN286">
        <v>34.799999999999997</v>
      </c>
      <c r="AO286">
        <v>9.8000000000000007</v>
      </c>
      <c r="AP286">
        <v>11.25</v>
      </c>
    </row>
    <row r="287" spans="1:42" x14ac:dyDescent="0.55000000000000004">
      <c r="A287" t="s">
        <v>313</v>
      </c>
      <c r="B287" s="30">
        <v>38943</v>
      </c>
      <c r="C287">
        <v>96</v>
      </c>
      <c r="R287">
        <v>290</v>
      </c>
      <c r="U287">
        <v>290</v>
      </c>
      <c r="V287">
        <v>462</v>
      </c>
      <c r="Z287">
        <v>1411.5</v>
      </c>
      <c r="AH287">
        <v>15.3</v>
      </c>
      <c r="AJ287">
        <v>10.199999999999999</v>
      </c>
      <c r="AK287">
        <v>12.9</v>
      </c>
      <c r="AN287">
        <v>38.700000000000003</v>
      </c>
      <c r="AO287">
        <v>11.4</v>
      </c>
      <c r="AP287">
        <v>14.47</v>
      </c>
    </row>
    <row r="288" spans="1:42" x14ac:dyDescent="0.55000000000000004">
      <c r="A288" t="s">
        <v>313</v>
      </c>
      <c r="B288" s="30">
        <v>38958</v>
      </c>
      <c r="C288">
        <v>111</v>
      </c>
      <c r="R288">
        <v>244</v>
      </c>
      <c r="U288">
        <v>244</v>
      </c>
      <c r="V288">
        <v>695</v>
      </c>
      <c r="Z288">
        <v>1595.4</v>
      </c>
      <c r="AH288">
        <v>10.1</v>
      </c>
      <c r="AJ288">
        <v>7.2</v>
      </c>
      <c r="AK288">
        <v>26.2</v>
      </c>
      <c r="AN288">
        <v>44.3</v>
      </c>
      <c r="AO288">
        <v>13.9</v>
      </c>
      <c r="AP288">
        <v>18.34</v>
      </c>
    </row>
    <row r="289" spans="1:42" x14ac:dyDescent="0.55000000000000004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R289">
        <v>185</v>
      </c>
      <c r="U289">
        <v>185</v>
      </c>
      <c r="V289">
        <v>789</v>
      </c>
      <c r="W289">
        <v>342</v>
      </c>
      <c r="Y289">
        <v>446</v>
      </c>
      <c r="Z289">
        <v>1670.8</v>
      </c>
      <c r="AH289">
        <v>5.0999999999999996</v>
      </c>
      <c r="AJ289">
        <v>5.8</v>
      </c>
      <c r="AK289">
        <v>35</v>
      </c>
      <c r="AL289">
        <v>5.6</v>
      </c>
      <c r="AM289">
        <v>28.7</v>
      </c>
      <c r="AN289">
        <v>46.7</v>
      </c>
      <c r="AO289">
        <v>14.7</v>
      </c>
      <c r="AP289">
        <v>16.66</v>
      </c>
    </row>
    <row r="290" spans="1:42" x14ac:dyDescent="0.55000000000000004">
      <c r="A290" t="s">
        <v>314</v>
      </c>
      <c r="B290" s="30">
        <v>39247</v>
      </c>
      <c r="C290">
        <v>47</v>
      </c>
      <c r="R290">
        <v>80</v>
      </c>
      <c r="U290">
        <v>80</v>
      </c>
      <c r="Z290">
        <v>104</v>
      </c>
      <c r="AH290">
        <v>4.5</v>
      </c>
      <c r="AJ290">
        <v>1.8</v>
      </c>
      <c r="AN290">
        <v>6.3</v>
      </c>
      <c r="AO290">
        <v>0.7</v>
      </c>
      <c r="AP290">
        <v>0.71</v>
      </c>
    </row>
    <row r="291" spans="1:42" x14ac:dyDescent="0.55000000000000004">
      <c r="A291" t="s">
        <v>314</v>
      </c>
      <c r="B291" s="30">
        <v>39259</v>
      </c>
      <c r="C291">
        <v>59</v>
      </c>
      <c r="R291">
        <v>125</v>
      </c>
      <c r="U291">
        <v>125</v>
      </c>
      <c r="Z291">
        <v>221.2</v>
      </c>
      <c r="AH291">
        <v>7.4</v>
      </c>
      <c r="AJ291">
        <v>3.3</v>
      </c>
      <c r="AN291">
        <v>10.8</v>
      </c>
      <c r="AO291">
        <v>2.5</v>
      </c>
      <c r="AP291">
        <v>4.29</v>
      </c>
    </row>
    <row r="292" spans="1:42" x14ac:dyDescent="0.55000000000000004">
      <c r="A292" t="s">
        <v>314</v>
      </c>
      <c r="B292" s="30">
        <v>39273</v>
      </c>
      <c r="C292">
        <v>73</v>
      </c>
      <c r="R292">
        <v>185</v>
      </c>
      <c r="U292">
        <v>185</v>
      </c>
      <c r="V292">
        <v>21</v>
      </c>
      <c r="Z292">
        <v>465.8</v>
      </c>
      <c r="AH292">
        <v>10.3</v>
      </c>
      <c r="AJ292">
        <v>5</v>
      </c>
      <c r="AK292">
        <v>0.8</v>
      </c>
      <c r="AN292">
        <v>16.100000000000001</v>
      </c>
      <c r="AO292">
        <v>5.9</v>
      </c>
      <c r="AP292">
        <v>10.17</v>
      </c>
    </row>
    <row r="293" spans="1:42" x14ac:dyDescent="0.55000000000000004">
      <c r="A293" t="s">
        <v>314</v>
      </c>
      <c r="B293" s="30">
        <v>39288</v>
      </c>
      <c r="C293">
        <v>88</v>
      </c>
      <c r="R293">
        <v>242</v>
      </c>
      <c r="U293">
        <v>242</v>
      </c>
      <c r="V293">
        <v>115</v>
      </c>
      <c r="Z293">
        <v>807.3</v>
      </c>
      <c r="AH293">
        <v>14</v>
      </c>
      <c r="AJ293">
        <v>7.2</v>
      </c>
      <c r="AK293">
        <v>3.9</v>
      </c>
      <c r="AN293">
        <v>25.4</v>
      </c>
      <c r="AO293">
        <v>12</v>
      </c>
      <c r="AP293">
        <v>16.53</v>
      </c>
    </row>
    <row r="294" spans="1:42" x14ac:dyDescent="0.55000000000000004">
      <c r="A294" t="s">
        <v>314</v>
      </c>
      <c r="B294" s="30">
        <v>39302</v>
      </c>
      <c r="C294">
        <v>102</v>
      </c>
      <c r="R294">
        <v>230</v>
      </c>
      <c r="U294">
        <v>230</v>
      </c>
      <c r="V294">
        <v>314</v>
      </c>
      <c r="Z294">
        <v>1019.5</v>
      </c>
      <c r="AH294">
        <v>11.9</v>
      </c>
      <c r="AJ294">
        <v>11.1</v>
      </c>
      <c r="AK294">
        <v>9</v>
      </c>
      <c r="AN294">
        <v>32.5</v>
      </c>
      <c r="AO294">
        <v>16.3</v>
      </c>
      <c r="AP294">
        <v>19.29</v>
      </c>
    </row>
    <row r="295" spans="1:42" x14ac:dyDescent="0.55000000000000004">
      <c r="A295" t="s">
        <v>314</v>
      </c>
      <c r="B295" s="30">
        <v>39316</v>
      </c>
      <c r="C295">
        <v>116</v>
      </c>
      <c r="R295">
        <v>201</v>
      </c>
      <c r="U295">
        <v>201</v>
      </c>
      <c r="V295">
        <v>491</v>
      </c>
      <c r="Z295">
        <v>1130.5</v>
      </c>
      <c r="AH295">
        <v>8.5</v>
      </c>
      <c r="AJ295">
        <v>7.8</v>
      </c>
      <c r="AK295">
        <v>21.1</v>
      </c>
      <c r="AN295">
        <v>38</v>
      </c>
      <c r="AO295">
        <v>19.399999999999999</v>
      </c>
      <c r="AP295">
        <v>22.98</v>
      </c>
    </row>
    <row r="296" spans="1:42" x14ac:dyDescent="0.55000000000000004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R296">
        <v>117</v>
      </c>
      <c r="U296">
        <v>117</v>
      </c>
      <c r="V296">
        <v>654</v>
      </c>
      <c r="W296">
        <v>225</v>
      </c>
      <c r="Y296">
        <v>429</v>
      </c>
      <c r="Z296">
        <v>1201.4000000000001</v>
      </c>
      <c r="AH296">
        <v>3.5</v>
      </c>
      <c r="AJ296">
        <v>4.7</v>
      </c>
      <c r="AK296">
        <v>32</v>
      </c>
      <c r="AL296">
        <v>4.8</v>
      </c>
      <c r="AM296">
        <v>27.2</v>
      </c>
      <c r="AN296">
        <v>41.6</v>
      </c>
      <c r="AO296">
        <v>20.5</v>
      </c>
      <c r="AP296">
        <v>14.97</v>
      </c>
    </row>
    <row r="297" spans="1:42" x14ac:dyDescent="0.55000000000000004">
      <c r="A297" t="s">
        <v>315</v>
      </c>
      <c r="B297" s="30">
        <v>38886</v>
      </c>
      <c r="C297">
        <v>39</v>
      </c>
      <c r="R297">
        <v>75</v>
      </c>
      <c r="U297">
        <v>75</v>
      </c>
      <c r="Z297">
        <v>142.30000000000001</v>
      </c>
      <c r="AH297">
        <v>4.5999999999999996</v>
      </c>
      <c r="AJ297">
        <v>1.7</v>
      </c>
      <c r="AN297">
        <v>6.3</v>
      </c>
      <c r="AO297">
        <v>1</v>
      </c>
      <c r="AP297">
        <v>1.06</v>
      </c>
    </row>
    <row r="298" spans="1:42" x14ac:dyDescent="0.55000000000000004">
      <c r="A298" t="s">
        <v>315</v>
      </c>
      <c r="B298" s="30">
        <v>38901</v>
      </c>
      <c r="C298">
        <v>54</v>
      </c>
      <c r="R298">
        <v>140</v>
      </c>
      <c r="U298">
        <v>140</v>
      </c>
      <c r="Z298">
        <v>335.8</v>
      </c>
      <c r="AH298">
        <v>8.4</v>
      </c>
      <c r="AJ298">
        <v>3.8</v>
      </c>
      <c r="AN298">
        <v>12.2</v>
      </c>
      <c r="AO298">
        <v>3</v>
      </c>
      <c r="AP298">
        <v>4.28</v>
      </c>
    </row>
    <row r="299" spans="1:42" x14ac:dyDescent="0.55000000000000004">
      <c r="A299" t="s">
        <v>315</v>
      </c>
      <c r="B299" s="30">
        <v>38915</v>
      </c>
      <c r="C299">
        <v>68</v>
      </c>
      <c r="R299">
        <v>227</v>
      </c>
      <c r="U299">
        <v>227</v>
      </c>
      <c r="V299">
        <v>27</v>
      </c>
      <c r="Z299">
        <v>655.7</v>
      </c>
      <c r="AH299">
        <v>13</v>
      </c>
      <c r="AJ299">
        <v>6.7</v>
      </c>
      <c r="AK299">
        <v>1</v>
      </c>
      <c r="AN299">
        <v>20.7</v>
      </c>
      <c r="AO299">
        <v>7</v>
      </c>
      <c r="AP299">
        <v>9.74</v>
      </c>
    </row>
    <row r="300" spans="1:42" x14ac:dyDescent="0.55000000000000004">
      <c r="A300" t="s">
        <v>315</v>
      </c>
      <c r="B300" s="30">
        <v>38929</v>
      </c>
      <c r="C300">
        <v>82</v>
      </c>
      <c r="R300">
        <v>285</v>
      </c>
      <c r="U300">
        <v>285</v>
      </c>
      <c r="V300">
        <v>176</v>
      </c>
      <c r="Z300">
        <v>1060.8</v>
      </c>
      <c r="AH300">
        <v>16.3</v>
      </c>
      <c r="AJ300">
        <v>10</v>
      </c>
      <c r="AK300">
        <v>6</v>
      </c>
      <c r="AN300">
        <v>32.6</v>
      </c>
      <c r="AO300">
        <v>12.7</v>
      </c>
      <c r="AP300">
        <v>15.07</v>
      </c>
    </row>
    <row r="301" spans="1:42" x14ac:dyDescent="0.55000000000000004">
      <c r="A301" t="s">
        <v>315</v>
      </c>
      <c r="B301" s="30">
        <v>38943</v>
      </c>
      <c r="C301">
        <v>96</v>
      </c>
      <c r="R301">
        <v>283</v>
      </c>
      <c r="U301">
        <v>283</v>
      </c>
      <c r="V301">
        <v>412</v>
      </c>
      <c r="Z301">
        <v>1373.9</v>
      </c>
      <c r="AH301">
        <v>15.3</v>
      </c>
      <c r="AJ301">
        <v>11</v>
      </c>
      <c r="AK301">
        <v>11.9</v>
      </c>
      <c r="AN301">
        <v>38.5</v>
      </c>
      <c r="AO301">
        <v>16.3</v>
      </c>
      <c r="AP301">
        <v>23.98</v>
      </c>
    </row>
    <row r="302" spans="1:42" x14ac:dyDescent="0.55000000000000004">
      <c r="A302" t="s">
        <v>315</v>
      </c>
      <c r="B302" s="30">
        <v>38958</v>
      </c>
      <c r="C302">
        <v>111</v>
      </c>
      <c r="R302">
        <v>242</v>
      </c>
      <c r="U302">
        <v>242</v>
      </c>
      <c r="V302">
        <v>672</v>
      </c>
      <c r="Z302">
        <v>1592.8</v>
      </c>
      <c r="AH302">
        <v>10.4</v>
      </c>
      <c r="AJ302">
        <v>7.9</v>
      </c>
      <c r="AK302">
        <v>26</v>
      </c>
      <c r="AN302">
        <v>45</v>
      </c>
      <c r="AO302">
        <v>19.7</v>
      </c>
      <c r="AP302">
        <v>22.95</v>
      </c>
    </row>
    <row r="303" spans="1:42" x14ac:dyDescent="0.55000000000000004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R303">
        <v>166</v>
      </c>
      <c r="U303">
        <v>166</v>
      </c>
      <c r="V303">
        <v>790</v>
      </c>
      <c r="W303">
        <v>340</v>
      </c>
      <c r="Y303">
        <v>450</v>
      </c>
      <c r="Z303">
        <v>1715.3</v>
      </c>
      <c r="AH303">
        <v>4.7</v>
      </c>
      <c r="AJ303">
        <v>6.3</v>
      </c>
      <c r="AK303">
        <v>36</v>
      </c>
      <c r="AL303">
        <v>6.7</v>
      </c>
      <c r="AM303">
        <v>28.8</v>
      </c>
      <c r="AN303">
        <v>48.3</v>
      </c>
      <c r="AO303">
        <v>21.4</v>
      </c>
      <c r="AP303">
        <v>22.81</v>
      </c>
    </row>
    <row r="304" spans="1:42" x14ac:dyDescent="0.55000000000000004">
      <c r="A304" t="s">
        <v>316</v>
      </c>
      <c r="B304" s="30">
        <v>39247</v>
      </c>
      <c r="C304">
        <v>47</v>
      </c>
      <c r="R304">
        <v>56</v>
      </c>
      <c r="U304">
        <v>56</v>
      </c>
      <c r="Z304">
        <v>104</v>
      </c>
      <c r="AH304">
        <v>3</v>
      </c>
      <c r="AJ304">
        <v>1.1000000000000001</v>
      </c>
      <c r="AN304">
        <v>4.2</v>
      </c>
      <c r="AO304">
        <v>0.5</v>
      </c>
      <c r="AP304">
        <v>0.46</v>
      </c>
    </row>
    <row r="305" spans="1:42" x14ac:dyDescent="0.55000000000000004">
      <c r="A305" t="s">
        <v>316</v>
      </c>
      <c r="B305" s="30">
        <v>39259</v>
      </c>
      <c r="C305">
        <v>59</v>
      </c>
      <c r="R305">
        <v>98</v>
      </c>
      <c r="U305">
        <v>98</v>
      </c>
      <c r="Z305">
        <v>221.2</v>
      </c>
      <c r="AH305">
        <v>5.9</v>
      </c>
      <c r="AJ305">
        <v>2.4</v>
      </c>
      <c r="AN305">
        <v>8.3000000000000007</v>
      </c>
      <c r="AO305">
        <v>2.5</v>
      </c>
      <c r="AP305">
        <v>4.0199999999999996</v>
      </c>
    </row>
    <row r="306" spans="1:42" x14ac:dyDescent="0.55000000000000004">
      <c r="A306" t="s">
        <v>316</v>
      </c>
      <c r="B306" s="30">
        <v>39273</v>
      </c>
      <c r="C306">
        <v>73</v>
      </c>
      <c r="R306">
        <v>166</v>
      </c>
      <c r="U306">
        <v>166</v>
      </c>
      <c r="V306">
        <v>18</v>
      </c>
      <c r="Z306">
        <v>465.8</v>
      </c>
      <c r="AH306">
        <v>9.1</v>
      </c>
      <c r="AJ306">
        <v>4.4000000000000004</v>
      </c>
      <c r="AK306">
        <v>0.6</v>
      </c>
      <c r="AN306">
        <v>14.1</v>
      </c>
      <c r="AO306">
        <v>6.6</v>
      </c>
      <c r="AP306">
        <v>9.7799999999999994</v>
      </c>
    </row>
    <row r="307" spans="1:42" x14ac:dyDescent="0.55000000000000004">
      <c r="A307" t="s">
        <v>316</v>
      </c>
      <c r="B307" s="30">
        <v>39288</v>
      </c>
      <c r="C307">
        <v>88</v>
      </c>
      <c r="R307">
        <v>223</v>
      </c>
      <c r="U307">
        <v>223</v>
      </c>
      <c r="V307">
        <v>106</v>
      </c>
      <c r="Z307">
        <v>807.3</v>
      </c>
      <c r="AH307">
        <v>12.6</v>
      </c>
      <c r="AJ307">
        <v>7.3</v>
      </c>
      <c r="AK307">
        <v>3.8</v>
      </c>
      <c r="AN307">
        <v>23.9</v>
      </c>
      <c r="AO307">
        <v>13.1</v>
      </c>
      <c r="AP307">
        <v>16.23</v>
      </c>
    </row>
    <row r="308" spans="1:42" x14ac:dyDescent="0.55000000000000004">
      <c r="A308" t="s">
        <v>316</v>
      </c>
      <c r="B308" s="30">
        <v>39302</v>
      </c>
      <c r="C308">
        <v>102</v>
      </c>
      <c r="R308">
        <v>206</v>
      </c>
      <c r="U308">
        <v>206</v>
      </c>
      <c r="V308">
        <v>322</v>
      </c>
      <c r="Z308">
        <v>1019.5</v>
      </c>
      <c r="AH308">
        <v>10.5</v>
      </c>
      <c r="AJ308">
        <v>7.7</v>
      </c>
      <c r="AK308">
        <v>9.1</v>
      </c>
      <c r="AN308">
        <v>27.5</v>
      </c>
      <c r="AO308">
        <v>15.4</v>
      </c>
      <c r="AP308">
        <v>17.23</v>
      </c>
    </row>
    <row r="309" spans="1:42" x14ac:dyDescent="0.55000000000000004">
      <c r="A309" t="s">
        <v>316</v>
      </c>
      <c r="B309" s="30">
        <v>39316</v>
      </c>
      <c r="C309">
        <v>116</v>
      </c>
      <c r="R309">
        <v>187</v>
      </c>
      <c r="U309">
        <v>187</v>
      </c>
      <c r="V309">
        <v>471</v>
      </c>
      <c r="Z309">
        <v>1130.5</v>
      </c>
      <c r="AH309">
        <v>7.9</v>
      </c>
      <c r="AJ309">
        <v>6.2</v>
      </c>
      <c r="AK309">
        <v>21.5</v>
      </c>
      <c r="AN309">
        <v>36.1</v>
      </c>
      <c r="AO309">
        <v>21.2</v>
      </c>
      <c r="AP309">
        <v>24.69</v>
      </c>
    </row>
    <row r="310" spans="1:42" x14ac:dyDescent="0.55000000000000004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R310">
        <v>80</v>
      </c>
      <c r="U310">
        <v>80</v>
      </c>
      <c r="V310">
        <v>630</v>
      </c>
      <c r="W310">
        <v>222</v>
      </c>
      <c r="Y310">
        <v>408</v>
      </c>
      <c r="Z310">
        <v>1201.4000000000001</v>
      </c>
      <c r="AH310">
        <v>2.2999999999999998</v>
      </c>
      <c r="AJ310">
        <v>3.6</v>
      </c>
      <c r="AK310">
        <v>30.9</v>
      </c>
      <c r="AL310">
        <v>5.5</v>
      </c>
      <c r="AM310">
        <v>25.4</v>
      </c>
      <c r="AN310">
        <v>37.799999999999997</v>
      </c>
      <c r="AO310">
        <v>21.8</v>
      </c>
      <c r="AP310">
        <v>13.42</v>
      </c>
    </row>
    <row r="311" spans="1:42" x14ac:dyDescent="0.55000000000000004">
      <c r="A311" t="s">
        <v>317</v>
      </c>
      <c r="B311" s="30">
        <v>38886</v>
      </c>
      <c r="C311">
        <v>39</v>
      </c>
      <c r="R311">
        <v>79</v>
      </c>
      <c r="U311">
        <v>79</v>
      </c>
      <c r="Z311">
        <v>148.5</v>
      </c>
      <c r="AH311">
        <v>4.9000000000000004</v>
      </c>
      <c r="AJ311">
        <v>1.7</v>
      </c>
      <c r="AN311">
        <v>6.6</v>
      </c>
      <c r="AO311">
        <v>1.4</v>
      </c>
      <c r="AP311">
        <v>1.43</v>
      </c>
    </row>
    <row r="312" spans="1:42" x14ac:dyDescent="0.55000000000000004">
      <c r="A312" t="s">
        <v>317</v>
      </c>
      <c r="B312" s="30">
        <v>38901</v>
      </c>
      <c r="C312">
        <v>54</v>
      </c>
      <c r="R312">
        <v>141</v>
      </c>
      <c r="U312">
        <v>141</v>
      </c>
      <c r="Z312">
        <v>338</v>
      </c>
      <c r="AH312">
        <v>8.4</v>
      </c>
      <c r="AJ312">
        <v>3.9</v>
      </c>
      <c r="AN312">
        <v>12.3</v>
      </c>
      <c r="AO312">
        <v>4.2</v>
      </c>
      <c r="AP312">
        <v>6.07</v>
      </c>
    </row>
    <row r="313" spans="1:42" x14ac:dyDescent="0.55000000000000004">
      <c r="A313" t="s">
        <v>317</v>
      </c>
      <c r="B313" s="30">
        <v>38915</v>
      </c>
      <c r="C313">
        <v>68</v>
      </c>
      <c r="R313">
        <v>222</v>
      </c>
      <c r="U313">
        <v>222</v>
      </c>
      <c r="V313">
        <v>23</v>
      </c>
      <c r="Z313">
        <v>630.1</v>
      </c>
      <c r="AH313">
        <v>13.3</v>
      </c>
      <c r="AJ313">
        <v>6.8</v>
      </c>
      <c r="AK313">
        <v>0.8</v>
      </c>
      <c r="AN313">
        <v>20.9</v>
      </c>
      <c r="AO313">
        <v>8.4</v>
      </c>
      <c r="AP313">
        <v>10.57</v>
      </c>
    </row>
    <row r="314" spans="1:42" x14ac:dyDescent="0.55000000000000004">
      <c r="A314" t="s">
        <v>317</v>
      </c>
      <c r="B314" s="30">
        <v>38929</v>
      </c>
      <c r="C314">
        <v>82</v>
      </c>
      <c r="R314">
        <v>261</v>
      </c>
      <c r="U314">
        <v>261</v>
      </c>
      <c r="V314">
        <v>179</v>
      </c>
      <c r="Z314">
        <v>958.7</v>
      </c>
      <c r="AH314">
        <v>15.4</v>
      </c>
      <c r="AJ314">
        <v>8.8000000000000007</v>
      </c>
      <c r="AK314">
        <v>6.3</v>
      </c>
      <c r="AN314">
        <v>30.7</v>
      </c>
      <c r="AO314">
        <v>13.6</v>
      </c>
      <c r="AP314">
        <v>16</v>
      </c>
    </row>
    <row r="315" spans="1:42" x14ac:dyDescent="0.55000000000000004">
      <c r="A315" t="s">
        <v>317</v>
      </c>
      <c r="B315" s="30">
        <v>38943</v>
      </c>
      <c r="C315">
        <v>96</v>
      </c>
      <c r="R315">
        <v>250</v>
      </c>
      <c r="U315">
        <v>250</v>
      </c>
      <c r="V315">
        <v>406</v>
      </c>
      <c r="Z315">
        <v>1213.7</v>
      </c>
      <c r="AH315">
        <v>13.4</v>
      </c>
      <c r="AJ315">
        <v>8.9</v>
      </c>
      <c r="AK315">
        <v>11.7</v>
      </c>
      <c r="AN315">
        <v>34.299999999999997</v>
      </c>
      <c r="AO315">
        <v>16.100000000000001</v>
      </c>
      <c r="AP315">
        <v>23.94</v>
      </c>
    </row>
    <row r="316" spans="1:42" x14ac:dyDescent="0.55000000000000004">
      <c r="A316" t="s">
        <v>317</v>
      </c>
      <c r="B316" s="30">
        <v>38958</v>
      </c>
      <c r="C316">
        <v>111</v>
      </c>
      <c r="R316">
        <v>206</v>
      </c>
      <c r="U316">
        <v>206</v>
      </c>
      <c r="V316">
        <v>626</v>
      </c>
      <c r="Z316">
        <v>1373</v>
      </c>
      <c r="AH316">
        <v>8.9</v>
      </c>
      <c r="AJ316">
        <v>5.8</v>
      </c>
      <c r="AK316">
        <v>23.3</v>
      </c>
      <c r="AN316">
        <v>38.6</v>
      </c>
      <c r="AO316">
        <v>18.399999999999999</v>
      </c>
      <c r="AP316">
        <v>23.3</v>
      </c>
    </row>
    <row r="317" spans="1:42" x14ac:dyDescent="0.55000000000000004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R317">
        <v>169</v>
      </c>
      <c r="U317">
        <v>169</v>
      </c>
      <c r="V317">
        <v>712</v>
      </c>
      <c r="W317">
        <v>285</v>
      </c>
      <c r="Y317">
        <v>427</v>
      </c>
      <c r="Z317">
        <v>1425.9</v>
      </c>
      <c r="AH317">
        <v>5.3</v>
      </c>
      <c r="AJ317">
        <v>5</v>
      </c>
      <c r="AK317">
        <v>31.3</v>
      </c>
      <c r="AL317">
        <v>4.8</v>
      </c>
      <c r="AM317">
        <v>27</v>
      </c>
      <c r="AN317">
        <v>42.7</v>
      </c>
      <c r="AO317">
        <v>20.7</v>
      </c>
      <c r="AP317">
        <v>21.83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8"/>
  <sheetViews>
    <sheetView workbookViewId="0"/>
  </sheetViews>
  <sheetFormatPr defaultRowHeight="14.4" x14ac:dyDescent="0.55000000000000004"/>
  <cols>
    <col min="1" max="1" width="36.89453125" bestFit="1" customWidth="1"/>
    <col min="2" max="2" width="10.20703125" bestFit="1" customWidth="1"/>
    <col min="3" max="3" width="11.5234375" customWidth="1"/>
    <col min="4" max="4" width="21.68359375" bestFit="1" customWidth="1"/>
    <col min="5" max="5" width="27.5234375" bestFit="1" customWidth="1"/>
    <col min="6" max="6" width="36.68359375" bestFit="1" customWidth="1"/>
    <col min="7" max="7" width="20.89453125" bestFit="1" customWidth="1"/>
    <col min="8" max="8" width="22.20703125" bestFit="1" customWidth="1"/>
    <col min="9" max="9" width="21.41796875" bestFit="1" customWidth="1"/>
    <col min="10" max="10" width="21.5234375" bestFit="1" customWidth="1"/>
    <col min="11" max="11" width="20.5234375" bestFit="1" customWidth="1"/>
    <col min="12" max="12" width="22.2070312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I261"/>
  <sheetViews>
    <sheetView topLeftCell="G1" workbookViewId="0">
      <selection activeCell="AA1" sqref="AA1:AA1048576"/>
    </sheetView>
  </sheetViews>
  <sheetFormatPr defaultRowHeight="14.4" x14ac:dyDescent="0.55000000000000004"/>
  <cols>
    <col min="1" max="1" width="43.3125" bestFit="1" customWidth="1"/>
    <col min="2" max="2" width="16.20703125" bestFit="1" customWidth="1"/>
    <col min="3" max="3" width="10.20703125" customWidth="1"/>
    <col min="4" max="4" width="32" bestFit="1" customWidth="1"/>
    <col min="5" max="5" width="32" customWidth="1"/>
    <col min="6" max="6" width="28.89453125" bestFit="1" customWidth="1"/>
    <col min="7" max="7" width="27.789062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890625" customWidth="1"/>
    <col min="14" max="14" width="14.1015625" bestFit="1" customWidth="1"/>
    <col min="15" max="15" width="21.20703125" bestFit="1" customWidth="1"/>
    <col min="16" max="16" width="12" bestFit="1" customWidth="1"/>
    <col min="17" max="17" width="21.41796875" bestFit="1" customWidth="1"/>
    <col min="18" max="18" width="17.7890625" bestFit="1" customWidth="1"/>
    <col min="19" max="19" width="18.789062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5.1015625" bestFit="1" customWidth="1"/>
    <col min="25" max="25" width="15" bestFit="1" customWidth="1"/>
    <col min="26" max="27" width="21.89453125" customWidth="1"/>
    <col min="28" max="28" width="20.5234375" bestFit="1" customWidth="1"/>
    <col min="29" max="29" width="21.68359375" bestFit="1" customWidth="1"/>
    <col min="30" max="30" width="17.7890625" bestFit="1" customWidth="1"/>
    <col min="31" max="31" width="16.41796875" bestFit="1" customWidth="1"/>
    <col min="32" max="32" width="17.3125" bestFit="1" customWidth="1"/>
    <col min="33" max="33" width="18" bestFit="1" customWidth="1"/>
    <col min="34" max="34" width="16.5234375" bestFit="1" customWidth="1"/>
    <col min="35" max="35" width="17.68359375" bestFit="1" customWidth="1"/>
    <col min="36" max="36" width="13.7890625" bestFit="1" customWidth="1"/>
    <col min="37" max="37" width="12.7890625" bestFit="1" customWidth="1"/>
    <col min="38" max="38" width="13.3125" bestFit="1" customWidth="1"/>
    <col min="39" max="39" width="14" bestFit="1" customWidth="1"/>
    <col min="40" max="40" width="20.68359375" bestFit="1" customWidth="1"/>
    <col min="41" max="41" width="9.3125" bestFit="1" customWidth="1"/>
    <col min="42" max="42" width="14.68359375" bestFit="1" customWidth="1"/>
    <col min="43" max="43" width="13.89453125" bestFit="1" customWidth="1"/>
    <col min="44" max="44" width="17" bestFit="1" customWidth="1"/>
    <col min="45" max="45" width="5.7890625" bestFit="1" customWidth="1"/>
    <col min="46" max="46" width="8.1015625" bestFit="1" customWidth="1"/>
    <col min="47" max="47" width="14" bestFit="1" customWidth="1"/>
    <col min="48" max="48" width="14.20703125" bestFit="1" customWidth="1"/>
    <col min="49" max="49" width="10.7890625" bestFit="1" customWidth="1"/>
    <col min="50" max="50" width="10.5234375" bestFit="1" customWidth="1"/>
    <col min="51" max="51" width="6.5234375" bestFit="1" customWidth="1"/>
    <col min="52" max="52" width="7.5234375" bestFit="1" customWidth="1"/>
    <col min="53" max="53" width="14.89453125" bestFit="1" customWidth="1"/>
    <col min="54" max="54" width="17.41796875" bestFit="1" customWidth="1"/>
    <col min="55" max="55" width="14.1015625" bestFit="1" customWidth="1"/>
    <col min="56" max="56" width="15.1015625" bestFit="1" customWidth="1"/>
    <col min="57" max="57" width="14.7890625" bestFit="1" customWidth="1"/>
    <col min="58" max="58" width="15" bestFit="1" customWidth="1"/>
    <col min="59" max="59" width="11.68359375" bestFit="1" customWidth="1"/>
    <col min="60" max="60" width="11.20703125" bestFit="1" customWidth="1"/>
    <col min="61" max="61" width="17.68359375" bestFit="1" customWidth="1"/>
    <col min="62" max="62" width="20.20703125" bestFit="1" customWidth="1"/>
    <col min="63" max="63" width="18.41796875" bestFit="1" customWidth="1"/>
    <col min="64" max="64" width="17.20703125" bestFit="1" customWidth="1"/>
    <col min="65" max="65" width="17.41796875" bestFit="1" customWidth="1"/>
    <col min="66" max="66" width="18.1015625" bestFit="1" customWidth="1"/>
    <col min="67" max="67" width="13.7890625" bestFit="1" customWidth="1"/>
    <col min="68" max="68" width="16.20703125" bestFit="1" customWidth="1"/>
    <col min="69" max="69" width="14.1015625" bestFit="1" customWidth="1"/>
    <col min="70" max="70" width="14.41796875" bestFit="1" customWidth="1"/>
    <col min="71" max="71" width="13.89453125" bestFit="1" customWidth="1"/>
    <col min="72" max="72" width="10.68359375" bestFit="1" customWidth="1"/>
    <col min="73" max="73" width="18.68359375" bestFit="1" customWidth="1"/>
    <col min="74" max="74" width="13.41796875" bestFit="1" customWidth="1"/>
    <col min="75" max="75" width="18.7890625" bestFit="1" customWidth="1"/>
    <col min="76" max="76" width="18" bestFit="1" customWidth="1"/>
    <col min="77" max="77" width="10.89453125" bestFit="1" customWidth="1"/>
    <col min="78" max="78" width="9.89453125" bestFit="1" customWidth="1"/>
    <col min="79" max="79" width="12.1015625" bestFit="1" customWidth="1"/>
  </cols>
  <sheetData>
    <row r="1" spans="1:87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55000000000000004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55000000000000004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55000000000000004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55000000000000004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55000000000000004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55000000000000004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55000000000000004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55000000000000004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55000000000000004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55000000000000004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55000000000000004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55000000000000004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55000000000000004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55000000000000004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55000000000000004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55000000000000004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55000000000000004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55000000000000004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55000000000000004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55000000000000004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55000000000000004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55000000000000004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55000000000000004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55000000000000004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55000000000000004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55000000000000004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55000000000000004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55000000000000004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55000000000000004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55000000000000004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55000000000000004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55000000000000004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55000000000000004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55000000000000004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55000000000000004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55000000000000004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55000000000000004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55000000000000004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55000000000000004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55000000000000004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55000000000000004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55000000000000004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55000000000000004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55000000000000004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55000000000000004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55000000000000004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55000000000000004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55000000000000004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55000000000000004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55000000000000004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55000000000000004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55000000000000004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55000000000000004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55000000000000004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55000000000000004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55000000000000004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55000000000000004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55000000000000004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55000000000000004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55000000000000004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55000000000000004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55000000000000004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55000000000000004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55000000000000004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55000000000000004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55000000000000004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55000000000000004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55000000000000004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55000000000000004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55000000000000004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55000000000000004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55000000000000004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55000000000000004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55000000000000004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55000000000000004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55000000000000004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55000000000000004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55000000000000004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55000000000000004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55000000000000004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55000000000000004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55000000000000004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55000000000000004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55000000000000004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55000000000000004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55000000000000004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55000000000000004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55000000000000004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55000000000000004">
      <c r="A92" s="29" t="s">
        <v>178</v>
      </c>
      <c r="B92" s="4">
        <v>36530</v>
      </c>
      <c r="C92" s="4"/>
      <c r="Z92">
        <v>22.0397953047001</v>
      </c>
    </row>
    <row r="93" spans="1:87" x14ac:dyDescent="0.55000000000000004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55000000000000004">
      <c r="A94" s="27" t="s">
        <v>178</v>
      </c>
      <c r="B94" s="4">
        <v>36599</v>
      </c>
      <c r="C94" s="4"/>
      <c r="N94">
        <v>2.5412425838142698</v>
      </c>
    </row>
    <row r="95" spans="1:87" x14ac:dyDescent="0.55000000000000004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55000000000000004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55000000000000004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55000000000000004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55000000000000004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55000000000000004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55000000000000004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55000000000000004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55000000000000004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55000000000000004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55000000000000004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55000000000000004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55000000000000004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55000000000000004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55000000000000004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55000000000000004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55000000000000004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55000000000000004">
      <c r="A112" s="27" t="s">
        <v>179</v>
      </c>
      <c r="B112" s="4">
        <v>36558</v>
      </c>
      <c r="C112" s="4"/>
      <c r="Z112">
        <v>56.9103111383317</v>
      </c>
    </row>
    <row r="113" spans="1:27" x14ac:dyDescent="0.55000000000000004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55000000000000004">
      <c r="A114" s="27" t="s">
        <v>179</v>
      </c>
      <c r="B114" s="4">
        <v>36571</v>
      </c>
      <c r="C114" s="4"/>
      <c r="Z114">
        <v>170.792917572139</v>
      </c>
    </row>
    <row r="115" spans="1:27" x14ac:dyDescent="0.55000000000000004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55000000000000004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55000000000000004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55000000000000004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55000000000000004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55000000000000004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55000000000000004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55000000000000004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55000000000000004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55000000000000004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55000000000000004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55000000000000004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55000000000000004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55000000000000004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55000000000000004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55000000000000004">
      <c r="A130" s="8" t="s">
        <v>177</v>
      </c>
      <c r="B130" s="4">
        <v>36523</v>
      </c>
      <c r="C130" s="4"/>
      <c r="Z130">
        <v>106.506491733601</v>
      </c>
    </row>
    <row r="131" spans="1:27" x14ac:dyDescent="0.55000000000000004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55000000000000004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55000000000000004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55000000000000004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55000000000000004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55000000000000004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55000000000000004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55000000000000004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55000000000000004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55000000000000004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55000000000000004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55000000000000004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55000000000000004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55000000000000004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55000000000000004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55000000000000004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55000000000000004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55000000000000004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55000000000000004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55000000000000004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55000000000000004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55000000000000004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55000000000000004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55000000000000004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55000000000000004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55000000000000004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55000000000000004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55000000000000004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55000000000000004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55000000000000004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55000000000000004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55000000000000004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55000000000000004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55000000000000004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55000000000000004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55000000000000004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55000000000000004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55000000000000004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55000000000000004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55000000000000004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55000000000000004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55000000000000004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55000000000000004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55000000000000004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55000000000000004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55000000000000004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55000000000000004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55000000000000004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55000000000000004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55000000000000004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55000000000000004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55000000000000004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55000000000000004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55000000000000004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55000000000000004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55000000000000004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55000000000000004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55000000000000004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55000000000000004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55000000000000004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55000000000000004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55000000000000004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55000000000000004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55000000000000004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55000000000000004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55000000000000004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55000000000000004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55000000000000004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55000000000000004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55000000000000004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55000000000000004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55000000000000004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55000000000000004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55000000000000004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55000000000000004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55000000000000004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55000000000000004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55000000000000004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55000000000000004">
      <c r="A209" s="25" t="s">
        <v>114</v>
      </c>
      <c r="D209" s="4" t="s">
        <v>60</v>
      </c>
      <c r="E209" s="4"/>
      <c r="G209" s="5">
        <v>42</v>
      </c>
    </row>
    <row r="210" spans="1:36" x14ac:dyDescent="0.55000000000000004">
      <c r="A210" s="25" t="s">
        <v>112</v>
      </c>
      <c r="D210" s="4" t="s">
        <v>60</v>
      </c>
      <c r="E210" s="4"/>
      <c r="G210" s="5">
        <v>52</v>
      </c>
    </row>
    <row r="211" spans="1:36" x14ac:dyDescent="0.55000000000000004">
      <c r="A211" s="25" t="s">
        <v>116</v>
      </c>
      <c r="D211" s="4" t="s">
        <v>60</v>
      </c>
      <c r="E211" s="4"/>
      <c r="G211" s="5">
        <v>56</v>
      </c>
    </row>
    <row r="212" spans="1:36" x14ac:dyDescent="0.55000000000000004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55000000000000004">
      <c r="A213" s="25" t="s">
        <v>115</v>
      </c>
      <c r="D213" s="4" t="s">
        <v>60</v>
      </c>
      <c r="E213" s="4"/>
      <c r="G213" s="5">
        <v>42</v>
      </c>
    </row>
    <row r="214" spans="1:36" x14ac:dyDescent="0.55000000000000004">
      <c r="A214" s="25" t="s">
        <v>113</v>
      </c>
      <c r="D214" s="4" t="s">
        <v>60</v>
      </c>
      <c r="E214" s="4"/>
      <c r="G214" s="5">
        <v>52</v>
      </c>
    </row>
    <row r="215" spans="1:36" x14ac:dyDescent="0.55000000000000004">
      <c r="A215" s="25" t="s">
        <v>117</v>
      </c>
      <c r="D215" s="4" t="s">
        <v>60</v>
      </c>
      <c r="E215" s="4"/>
      <c r="G215" s="5">
        <v>55</v>
      </c>
    </row>
    <row r="216" spans="1:36" x14ac:dyDescent="0.55000000000000004">
      <c r="A216" s="25" t="s">
        <v>118</v>
      </c>
      <c r="D216" s="4" t="s">
        <v>60</v>
      </c>
      <c r="E216" s="4"/>
      <c r="G216" s="5">
        <v>39</v>
      </c>
    </row>
    <row r="217" spans="1:36" x14ac:dyDescent="0.55000000000000004">
      <c r="A217" t="s">
        <v>122</v>
      </c>
      <c r="D217" s="4" t="s">
        <v>60</v>
      </c>
      <c r="E217" s="4"/>
      <c r="G217" s="5">
        <v>38</v>
      </c>
    </row>
    <row r="218" spans="1:36" x14ac:dyDescent="0.55000000000000004">
      <c r="A218" t="s">
        <v>120</v>
      </c>
      <c r="D218" s="4" t="s">
        <v>60</v>
      </c>
      <c r="E218" s="4"/>
      <c r="G218" s="5">
        <v>58</v>
      </c>
    </row>
    <row r="219" spans="1:36" x14ac:dyDescent="0.55000000000000004">
      <c r="A219" t="s">
        <v>124</v>
      </c>
      <c r="D219" s="4" t="s">
        <v>60</v>
      </c>
      <c r="E219" s="4"/>
      <c r="G219" s="5">
        <v>55</v>
      </c>
    </row>
    <row r="220" spans="1:36" x14ac:dyDescent="0.55000000000000004">
      <c r="A220" t="s">
        <v>119</v>
      </c>
      <c r="D220" s="4" t="s">
        <v>60</v>
      </c>
      <c r="E220" s="4"/>
      <c r="G220" s="5">
        <v>40</v>
      </c>
    </row>
    <row r="221" spans="1:36" x14ac:dyDescent="0.55000000000000004">
      <c r="A221" t="s">
        <v>123</v>
      </c>
      <c r="D221" s="4" t="s">
        <v>60</v>
      </c>
      <c r="E221" s="4"/>
      <c r="G221" s="5">
        <v>41</v>
      </c>
    </row>
    <row r="222" spans="1:36" x14ac:dyDescent="0.55000000000000004">
      <c r="A222" t="s">
        <v>121</v>
      </c>
      <c r="D222" s="4" t="s">
        <v>60</v>
      </c>
      <c r="E222" s="4"/>
      <c r="G222" s="5">
        <v>60</v>
      </c>
    </row>
    <row r="223" spans="1:36" x14ac:dyDescent="0.55000000000000004">
      <c r="A223" t="s">
        <v>125</v>
      </c>
      <c r="D223" s="4" t="s">
        <v>60</v>
      </c>
      <c r="E223" s="4"/>
      <c r="G223" s="5">
        <v>58</v>
      </c>
    </row>
    <row r="224" spans="1:36" x14ac:dyDescent="0.55000000000000004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55000000000000004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55000000000000004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55000000000000004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55000000000000004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55000000000000004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55000000000000004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55000000000000004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55000000000000004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55000000000000004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55000000000000004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55000000000000004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55000000000000004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55000000000000004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55000000000000004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55000000000000004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55000000000000004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55000000000000004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55000000000000004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55000000000000004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55000000000000004">
      <c r="A245" t="s">
        <v>228</v>
      </c>
      <c r="B245" s="4">
        <v>42289</v>
      </c>
      <c r="C245" s="4"/>
      <c r="Y245">
        <v>365.9</v>
      </c>
    </row>
    <row r="246" spans="1:87" x14ac:dyDescent="0.55000000000000004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55000000000000004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55000000000000004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55000000000000004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55000000000000004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55000000000000004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55000000000000004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55000000000000004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55000000000000004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55000000000000004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55000000000000004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55000000000000004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55000000000000004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55000000000000004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55000000000000004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55000000000000004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6"/>
  <sheetViews>
    <sheetView workbookViewId="0">
      <selection activeCell="E1" sqref="E1"/>
    </sheetView>
  </sheetViews>
  <sheetFormatPr defaultRowHeight="14.4" x14ac:dyDescent="0.55000000000000004"/>
  <cols>
    <col min="1" max="1" width="16.3125" bestFit="1" customWidth="1"/>
    <col min="2" max="2" width="10.20703125" bestFit="1" customWidth="1"/>
    <col min="4" max="4" width="11.7890625" bestFit="1" customWidth="1"/>
    <col min="5" max="5" width="7.7890625" bestFit="1" customWidth="1"/>
    <col min="6" max="6" width="11.7890625" bestFit="1" customWidth="1"/>
    <col min="7" max="7" width="21.5234375" bestFit="1" customWidth="1"/>
    <col min="8" max="8" width="25.2070312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5"/>
  <sheetViews>
    <sheetView workbookViewId="0"/>
  </sheetViews>
  <sheetFormatPr defaultRowHeight="14.4" x14ac:dyDescent="0.55000000000000004"/>
  <cols>
    <col min="1" max="1" width="12" bestFit="1" customWidth="1"/>
  </cols>
  <sheetData>
    <row r="1" spans="1:32" x14ac:dyDescent="0.55000000000000004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55000000000000004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55000000000000004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55000000000000004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55000000000000004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55000000000000004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55000000000000004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55000000000000004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55000000000000004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55000000000000004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55000000000000004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55000000000000004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55000000000000004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55000000000000004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55000000000000004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0703125" bestFit="1" customWidth="1"/>
    <col min="9" max="9" width="12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070312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0"/>
  <sheetViews>
    <sheetView topLeftCell="AE1" workbookViewId="0">
      <selection activeCell="AS12" sqref="AS9:AS12"/>
    </sheetView>
  </sheetViews>
  <sheetFormatPr defaultRowHeight="14.4" x14ac:dyDescent="0.55000000000000004"/>
  <cols>
    <col min="1" max="1" width="10.1015625" bestFit="1" customWidth="1"/>
  </cols>
  <sheetData>
    <row r="1" spans="1:45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55000000000000004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55000000000000004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55000000000000004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55000000000000004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55000000000000004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55000000000000004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55000000000000004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55000000000000004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55000000000000004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55000000000000004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55000000000000004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55000000000000004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55000000000000004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55000000000000004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55000000000000004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55000000000000004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55000000000000004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015625" bestFit="1" customWidth="1"/>
    <col min="16" max="16" width="10.1015625" bestFit="1" customWidth="1"/>
    <col min="20" max="20" width="10.1015625" bestFit="1" customWidth="1"/>
    <col min="21" max="21" width="10.10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2019-02-27T10:20:50Z</dcterms:modified>
</cp:coreProperties>
</file>