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8" windowWidth="14808" windowHeight="8016" firstSheet="2" activeTab="5"/>
  </bookViews>
  <sheets>
    <sheet name="ObservedHarvestData" sheetId="1" r:id="rId1"/>
    <sheet name="Mekelle2008SW" sheetId="2" r:id="rId2"/>
    <sheet name="Mekelle2008Crop" sheetId="3" r:id="rId3"/>
    <sheet name="VanDelden" sheetId="4" r:id="rId4"/>
    <sheet name="ObservedLysimeter2" sheetId="5" r:id="rId5"/>
    <sheet name="ObservedLysimeter4" sheetId="6" r:id="rId6"/>
  </sheets>
  <calcPr calcId="125725"/>
</workbook>
</file>

<file path=xl/calcChain.xml><?xml version="1.0" encoding="utf-8"?>
<calcChain xmlns="http://schemas.openxmlformats.org/spreadsheetml/2006/main">
  <c r="B3" i="6"/>
  <c r="B4"/>
  <c r="B5"/>
  <c r="B6"/>
  <c r="B7"/>
  <c r="B8"/>
  <c r="B9"/>
  <c r="B10"/>
  <c r="B11"/>
  <c r="B12"/>
  <c r="B13"/>
  <c r="B14"/>
  <c r="B2"/>
  <c r="B3" i="5"/>
  <c r="B4"/>
  <c r="B5"/>
  <c r="B6"/>
  <c r="B7"/>
  <c r="B8"/>
  <c r="B9"/>
  <c r="B10"/>
  <c r="B11"/>
  <c r="B12"/>
  <c r="B13"/>
  <c r="B14"/>
  <c r="B15"/>
  <c r="B16"/>
  <c r="B17"/>
  <c r="B2"/>
  <c r="C19" i="3"/>
  <c r="C20"/>
  <c r="C21"/>
  <c r="C22"/>
  <c r="C23"/>
  <c r="C24"/>
  <c r="C14"/>
  <c r="C15"/>
  <c r="C16"/>
  <c r="C17"/>
  <c r="C18"/>
  <c r="E3"/>
  <c r="E4"/>
  <c r="E5"/>
  <c r="E6"/>
  <c r="E7"/>
  <c r="E8"/>
  <c r="E9"/>
  <c r="E10"/>
  <c r="E11"/>
  <c r="E12"/>
  <c r="E13"/>
  <c r="E2"/>
  <c r="C8"/>
  <c r="C9"/>
  <c r="C10"/>
  <c r="C11"/>
  <c r="C12"/>
  <c r="C13"/>
  <c r="C3"/>
  <c r="C4"/>
  <c r="C5"/>
  <c r="C6"/>
  <c r="C7"/>
  <c r="C2"/>
  <c r="C75" i="2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2"/>
  <c r="I69" i="1"/>
  <c r="I70"/>
  <c r="I71"/>
  <c r="I72"/>
  <c r="I73"/>
  <c r="I74"/>
  <c r="I75"/>
  <c r="I76"/>
  <c r="I77"/>
  <c r="I78"/>
  <c r="I79"/>
  <c r="I80"/>
  <c r="I81"/>
  <c r="I82"/>
  <c r="I83"/>
  <c r="I68"/>
  <c r="I3"/>
  <c r="I4"/>
  <c r="I5"/>
  <c r="I6"/>
  <c r="I7"/>
  <c r="I8"/>
  <c r="I9"/>
  <c r="I10"/>
  <c r="I11"/>
  <c r="I2"/>
  <c r="K68"/>
  <c r="K8"/>
  <c r="K9"/>
  <c r="K10"/>
  <c r="K11"/>
  <c r="K7"/>
</calcChain>
</file>

<file path=xl/comments1.xml><?xml version="1.0" encoding="utf-8"?>
<comments xmlns="http://schemas.openxmlformats.org/spreadsheetml/2006/main">
  <authors>
    <author>Author</author>
  </authors>
  <commentList>
    <comment ref="N64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Start of flowering</t>
        </r>
      </text>
    </comment>
    <comment ref="N67" author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Start of flowering</t>
        </r>
      </text>
    </comment>
  </commentList>
</comments>
</file>

<file path=xl/sharedStrings.xml><?xml version="1.0" encoding="utf-8"?>
<sst xmlns="http://schemas.openxmlformats.org/spreadsheetml/2006/main" count="442" uniqueCount="143">
  <si>
    <t>SimulationName</t>
  </si>
  <si>
    <t>Stage</t>
  </si>
  <si>
    <t>Date</t>
  </si>
  <si>
    <t>Biomass</t>
  </si>
  <si>
    <t>GrainWt</t>
  </si>
  <si>
    <t>LAImax</t>
  </si>
  <si>
    <t>GPSM</t>
  </si>
  <si>
    <t>GrainSize</t>
  </si>
  <si>
    <t>FloweringDAS</t>
  </si>
  <si>
    <t>MaturityDAS</t>
  </si>
  <si>
    <t>HarvestRipe</t>
  </si>
  <si>
    <t>JammaCropTeffNRate0NUSG</t>
  </si>
  <si>
    <t>JammaCropTeffNRate23NUSG</t>
  </si>
  <si>
    <t>JammaCropTeffNRate46NUSG</t>
  </si>
  <si>
    <t>JammaCropTeffNRate69NUSG</t>
  </si>
  <si>
    <t>JammaCropTeffNRate46NUC</t>
  </si>
  <si>
    <t>OflaCropTeffNRate0NUSG</t>
  </si>
  <si>
    <t>OflaCropTeffNRate23NUSG</t>
  </si>
  <si>
    <t>OflaCropTeffNRate46NUSG</t>
  </si>
  <si>
    <t>OflaCropTeffNRate69NUSG</t>
  </si>
  <si>
    <t>OflaCropTeffNRate46NUC</t>
  </si>
  <si>
    <t>CWP2010PopLowTreatment1</t>
  </si>
  <si>
    <t>CWP2010PopHighTreatment1</t>
  </si>
  <si>
    <t>CWP2010PopLowTreatment2</t>
  </si>
  <si>
    <t>CWP2010PopHighTreatment2</t>
  </si>
  <si>
    <t>CWP2010PopLowTreatment3</t>
  </si>
  <si>
    <t>CWP2010PopHighTreatment3</t>
  </si>
  <si>
    <t>CWP2010PopLowTreatment4</t>
  </si>
  <si>
    <t>CWP2010PopHighTreatment4</t>
  </si>
  <si>
    <t>CWP2010PopLowTreatment5</t>
  </si>
  <si>
    <t>CWP2010PopHighTreatment5</t>
  </si>
  <si>
    <t>CWP2010PopLowTreatment6</t>
  </si>
  <si>
    <t>CWP2010PopHighTreatment6</t>
  </si>
  <si>
    <t>CWP2010PopLowTreatment7</t>
  </si>
  <si>
    <t>CWP2010PopHighTreatment7</t>
  </si>
  <si>
    <t>CWP2010PopLowTreatment8</t>
  </si>
  <si>
    <t>CWP2010PopHighTreatment8</t>
  </si>
  <si>
    <t>CWP2010PopLowTreatment9</t>
  </si>
  <si>
    <t>CWP2010PopHighTreatment9</t>
  </si>
  <si>
    <t>CWP2010PopLowTreatment10</t>
  </si>
  <si>
    <t>CWP2010PopHighTreatment10</t>
  </si>
  <si>
    <t>CWP2010PopLowTreatment11</t>
  </si>
  <si>
    <t>CWP2010PopHighTreatment11</t>
  </si>
  <si>
    <t>CWP2010PopLowTreatment12</t>
  </si>
  <si>
    <t>CWP2010PopHighTreatment12</t>
  </si>
  <si>
    <t>CWP2010PopLowTreatment13</t>
  </si>
  <si>
    <t>CWP2010PopHighTreatment13</t>
  </si>
  <si>
    <t>CWP2010PopLowTreatment14</t>
  </si>
  <si>
    <t>CWP2010PopHighTreatment14</t>
  </si>
  <si>
    <t>CWP2010PopLowTreatment15</t>
  </si>
  <si>
    <t>CWP2010PopHighTreatment15</t>
  </si>
  <si>
    <t>CWP2010PopLowTreatment16</t>
  </si>
  <si>
    <t>CWP2010PopHighTreatment16</t>
  </si>
  <si>
    <t>Mekelle2008Irrigation0</t>
  </si>
  <si>
    <t>Mekelle2008Irrigation2</t>
  </si>
  <si>
    <t>Mekelle2008Irrigation4</t>
  </si>
  <si>
    <t>Mekelle2008Irrigation6</t>
  </si>
  <si>
    <t>Mekelle2008Irrigation8</t>
  </si>
  <si>
    <t>Mekelle2009Irrigation0</t>
  </si>
  <si>
    <t>Mekelle2009Irrigation4</t>
  </si>
  <si>
    <t>Mekelle2009Irrigation9</t>
  </si>
  <si>
    <t>HeadingDAS</t>
  </si>
  <si>
    <t>GrainN</t>
  </si>
  <si>
    <t>BiomassN</t>
  </si>
  <si>
    <t>Habro2012Control</t>
  </si>
  <si>
    <t>Habro2012N46S1</t>
  </si>
  <si>
    <t>Habro2012N69S1</t>
  </si>
  <si>
    <t>Habro2012N92S1</t>
  </si>
  <si>
    <t>Habro2012N46S2</t>
  </si>
  <si>
    <t>Habro2012N69S2</t>
  </si>
  <si>
    <t>Habro2012N92S2</t>
  </si>
  <si>
    <t>Habro2012N46S3</t>
  </si>
  <si>
    <t>Habro2012N69S3</t>
  </si>
  <si>
    <t>Habro2012N92S3</t>
  </si>
  <si>
    <t>Habro2012N46S4</t>
  </si>
  <si>
    <t>Habro2012N69S4</t>
  </si>
  <si>
    <t>Habro2012N92S4</t>
  </si>
  <si>
    <t>Habro2012N46S5</t>
  </si>
  <si>
    <t>Habro2012N69S5</t>
  </si>
  <si>
    <t>Habro2012N92S5</t>
  </si>
  <si>
    <t>PanicleSeedWt</t>
  </si>
  <si>
    <t>NoEffectiveTillers</t>
  </si>
  <si>
    <t>PlantHeight</t>
  </si>
  <si>
    <t>LodgingIndex</t>
  </si>
  <si>
    <t>StrawWt</t>
  </si>
  <si>
    <t>StrawN</t>
  </si>
  <si>
    <t>CWP2011Treatment1</t>
  </si>
  <si>
    <t>CWP2011Treatment2</t>
  </si>
  <si>
    <t>CWP2011Treatment3</t>
  </si>
  <si>
    <t>CWP2011Treatment4</t>
  </si>
  <si>
    <t>CWP2011Treatment5</t>
  </si>
  <si>
    <t>CWP2011Treatment6</t>
  </si>
  <si>
    <t>CWP2011Treatment7</t>
  </si>
  <si>
    <t>CWP2011Treatment8</t>
  </si>
  <si>
    <t>CWP2011Treatment9</t>
  </si>
  <si>
    <t>CWP2011Treatment10</t>
  </si>
  <si>
    <t>CWP2011Treatment11</t>
  </si>
  <si>
    <t>CWP2011Treatment12</t>
  </si>
  <si>
    <t>CWP2011Treatment13</t>
  </si>
  <si>
    <t>CWP2011Treatment14</t>
  </si>
  <si>
    <t>CWP2011Treatment15</t>
  </si>
  <si>
    <t>CWP2011Treatment16</t>
  </si>
  <si>
    <t>DAS</t>
  </si>
  <si>
    <t>SW30cm</t>
  </si>
  <si>
    <t>BiomassT/ha</t>
  </si>
  <si>
    <t>CoverGreen</t>
  </si>
  <si>
    <t>PP</t>
  </si>
  <si>
    <t>VanDeldenCvGibePP1</t>
  </si>
  <si>
    <t>VanDeldenCvGibePP2</t>
  </si>
  <si>
    <t>VanDeldenCvGibePP3</t>
  </si>
  <si>
    <t>VanDeldenCvGibePP4</t>
  </si>
  <si>
    <t>VanDeldenCvGibePP5</t>
  </si>
  <si>
    <t>VanDeldenCvGibePP6</t>
  </si>
  <si>
    <t>VanDeldenCvZiqualaPP1</t>
  </si>
  <si>
    <t>VanDeldenCvZiqualaPP2</t>
  </si>
  <si>
    <t>VanDeldenCvZiqualaPP3</t>
  </si>
  <si>
    <t>VanDeldenCvZiqualaPP4</t>
  </si>
  <si>
    <t>VanDeldenCvZiqualaPP5</t>
  </si>
  <si>
    <t>VanDeldenCvZiqualaPP6</t>
  </si>
  <si>
    <t>VanDeldenCvAyanaPP1</t>
  </si>
  <si>
    <t>VanDeldenCvAyanaPP2</t>
  </si>
  <si>
    <t>VanDeldenCvAyanaPP3</t>
  </si>
  <si>
    <t>VanDeldenCvAyanaPP4</t>
  </si>
  <si>
    <t>VanDeldenCvAyanaPP5</t>
  </si>
  <si>
    <t>VanDeldenCvAyanaPP6</t>
  </si>
  <si>
    <t>VanDeldenCv04T19PP1</t>
  </si>
  <si>
    <t>VanDeldenCv04T19PP2</t>
  </si>
  <si>
    <t>VanDeldenCv04T19PP3</t>
  </si>
  <si>
    <t>VanDeldenCv04T19PP4</t>
  </si>
  <si>
    <t>VanDeldenCv04T19PP5</t>
  </si>
  <si>
    <t>VanDeldenCv04T19PP6</t>
  </si>
  <si>
    <t>PanicleInitiationDAS</t>
  </si>
  <si>
    <t>FinalLeafNo</t>
  </si>
  <si>
    <t>InterNodes</t>
  </si>
  <si>
    <t>Kc</t>
  </si>
  <si>
    <t>Irrigation</t>
  </si>
  <si>
    <t>Swbefore</t>
  </si>
  <si>
    <t>Swafter</t>
  </si>
  <si>
    <t>DeltaS</t>
  </si>
  <si>
    <t>Etc</t>
  </si>
  <si>
    <t>Eto</t>
  </si>
  <si>
    <t>Lysimeter2</t>
  </si>
  <si>
    <t>Lysimeter4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</si>
</sst>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/>
    <c:plotArea>
      <c:layout/>
      <c:scatterChart>
        <c:scatterStyle val="lineMarker"/>
        <c:ser>
          <c:idx val="0"/>
          <c:order val="0"/>
          <c:tx>
            <c:strRef>
              <c:f>Mekelle2008SW!$D$1</c:f>
              <c:strCache>
                <c:ptCount val="1"/>
                <c:pt idx="0">
                  <c:v>SW30cm</c:v>
                </c:pt>
              </c:strCache>
            </c:strRef>
          </c:tx>
          <c:xVal>
            <c:numRef>
              <c:f>Mekelle2008SW!$B$2:$B$74</c:f>
              <c:numCache>
                <c:formatCode>General</c:formatCode>
                <c:ptCount val="73"/>
                <c:pt idx="0">
                  <c:v>4.2721099999999996</c:v>
                </c:pt>
                <c:pt idx="1">
                  <c:v>5.4868499999999996</c:v>
                </c:pt>
                <c:pt idx="2">
                  <c:v>6.57456</c:v>
                </c:pt>
                <c:pt idx="3">
                  <c:v>7.5076200000000002</c:v>
                </c:pt>
                <c:pt idx="4">
                  <c:v>8.8560300000000005</c:v>
                </c:pt>
                <c:pt idx="5">
                  <c:v>9.6550600000000006</c:v>
                </c:pt>
                <c:pt idx="6">
                  <c:v>10.5944</c:v>
                </c:pt>
                <c:pt idx="7">
                  <c:v>11.6736</c:v>
                </c:pt>
                <c:pt idx="8">
                  <c:v>13.7006</c:v>
                </c:pt>
                <c:pt idx="9">
                  <c:v>14.782500000000001</c:v>
                </c:pt>
                <c:pt idx="10">
                  <c:v>15.0542</c:v>
                </c:pt>
                <c:pt idx="11">
                  <c:v>16.405899999999999</c:v>
                </c:pt>
                <c:pt idx="12">
                  <c:v>17.351900000000001</c:v>
                </c:pt>
                <c:pt idx="13">
                  <c:v>18.5685</c:v>
                </c:pt>
                <c:pt idx="14">
                  <c:v>19.664300000000001</c:v>
                </c:pt>
                <c:pt idx="15">
                  <c:v>20.605799999999999</c:v>
                </c:pt>
                <c:pt idx="16">
                  <c:v>21.678799999999999</c:v>
                </c:pt>
                <c:pt idx="17">
                  <c:v>22.7591</c:v>
                </c:pt>
                <c:pt idx="18">
                  <c:v>23.720500000000001</c:v>
                </c:pt>
                <c:pt idx="19">
                  <c:v>24.8079</c:v>
                </c:pt>
                <c:pt idx="20">
                  <c:v>25.880800000000001</c:v>
                </c:pt>
                <c:pt idx="21">
                  <c:v>26.545100000000001</c:v>
                </c:pt>
                <c:pt idx="22">
                  <c:v>27.478899999999999</c:v>
                </c:pt>
                <c:pt idx="23">
                  <c:v>28.5563</c:v>
                </c:pt>
                <c:pt idx="24">
                  <c:v>29.4941</c:v>
                </c:pt>
                <c:pt idx="25">
                  <c:v>30.5657</c:v>
                </c:pt>
                <c:pt idx="26">
                  <c:v>31.507200000000001</c:v>
                </c:pt>
                <c:pt idx="27">
                  <c:v>32.722299999999997</c:v>
                </c:pt>
                <c:pt idx="28">
                  <c:v>33.799300000000002</c:v>
                </c:pt>
                <c:pt idx="29">
                  <c:v>34.774700000000003</c:v>
                </c:pt>
                <c:pt idx="30">
                  <c:v>35.732500000000002</c:v>
                </c:pt>
                <c:pt idx="31">
                  <c:v>36.809899999999999</c:v>
                </c:pt>
                <c:pt idx="32">
                  <c:v>37.481499999999997</c:v>
                </c:pt>
                <c:pt idx="33">
                  <c:v>38.420400000000001</c:v>
                </c:pt>
                <c:pt idx="34">
                  <c:v>39.497500000000002</c:v>
                </c:pt>
                <c:pt idx="35">
                  <c:v>40.440800000000003</c:v>
                </c:pt>
                <c:pt idx="36">
                  <c:v>41.515999999999998</c:v>
                </c:pt>
                <c:pt idx="37">
                  <c:v>42.5901</c:v>
                </c:pt>
                <c:pt idx="38">
                  <c:v>43.5276</c:v>
                </c:pt>
                <c:pt idx="39">
                  <c:v>44.601300000000002</c:v>
                </c:pt>
                <c:pt idx="40">
                  <c:v>45.677999999999997</c:v>
                </c:pt>
                <c:pt idx="41">
                  <c:v>46.619500000000002</c:v>
                </c:pt>
                <c:pt idx="42">
                  <c:v>47.439900000000002</c:v>
                </c:pt>
                <c:pt idx="43">
                  <c:v>48.395000000000003</c:v>
                </c:pt>
                <c:pt idx="44">
                  <c:v>49.3384</c:v>
                </c:pt>
                <c:pt idx="45">
                  <c:v>50.2821</c:v>
                </c:pt>
                <c:pt idx="46">
                  <c:v>51.373899999999999</c:v>
                </c:pt>
                <c:pt idx="47">
                  <c:v>52.6</c:v>
                </c:pt>
                <c:pt idx="48">
                  <c:v>53.399099999999997</c:v>
                </c:pt>
                <c:pt idx="49">
                  <c:v>55.563400000000001</c:v>
                </c:pt>
                <c:pt idx="50">
                  <c:v>56.634599999999999</c:v>
                </c:pt>
                <c:pt idx="51">
                  <c:v>57.439500000000002</c:v>
                </c:pt>
                <c:pt idx="52">
                  <c:v>58.376199999999997</c:v>
                </c:pt>
                <c:pt idx="53">
                  <c:v>59.343200000000003</c:v>
                </c:pt>
                <c:pt idx="54">
                  <c:v>60.569699999999997</c:v>
                </c:pt>
                <c:pt idx="55">
                  <c:v>61.2395</c:v>
                </c:pt>
                <c:pt idx="56">
                  <c:v>62.315399999999997</c:v>
                </c:pt>
                <c:pt idx="57">
                  <c:v>63.673000000000002</c:v>
                </c:pt>
                <c:pt idx="58">
                  <c:v>64.602800000000002</c:v>
                </c:pt>
                <c:pt idx="59">
                  <c:v>65.423500000000004</c:v>
                </c:pt>
                <c:pt idx="60">
                  <c:v>66.499799999999993</c:v>
                </c:pt>
                <c:pt idx="61">
                  <c:v>67.589399999999998</c:v>
                </c:pt>
                <c:pt idx="62">
                  <c:v>68.529799999999994</c:v>
                </c:pt>
                <c:pt idx="63">
                  <c:v>69.211699999999993</c:v>
                </c:pt>
                <c:pt idx="64">
                  <c:v>70.283199999999994</c:v>
                </c:pt>
                <c:pt idx="65">
                  <c:v>71.354399999999998</c:v>
                </c:pt>
                <c:pt idx="66">
                  <c:v>72.162199999999999</c:v>
                </c:pt>
                <c:pt idx="67">
                  <c:v>73.511700000000005</c:v>
                </c:pt>
                <c:pt idx="68">
                  <c:v>74.4559</c:v>
                </c:pt>
                <c:pt idx="69">
                  <c:v>75.400000000000006</c:v>
                </c:pt>
                <c:pt idx="70">
                  <c:v>76.479200000000006</c:v>
                </c:pt>
                <c:pt idx="71">
                  <c:v>77.559200000000004</c:v>
                </c:pt>
                <c:pt idx="72">
                  <c:v>78.639899999999997</c:v>
                </c:pt>
              </c:numCache>
            </c:numRef>
          </c:xVal>
          <c:yVal>
            <c:numRef>
              <c:f>Mekelle2008SW!$D$2:$D$74</c:f>
              <c:numCache>
                <c:formatCode>General</c:formatCode>
                <c:ptCount val="73"/>
                <c:pt idx="0">
                  <c:v>100.81699999999999</c:v>
                </c:pt>
                <c:pt idx="1">
                  <c:v>100.163</c:v>
                </c:pt>
                <c:pt idx="2">
                  <c:v>103.10599999999999</c:v>
                </c:pt>
                <c:pt idx="3">
                  <c:v>97.384200000000007</c:v>
                </c:pt>
                <c:pt idx="4">
                  <c:v>96.076300000000003</c:v>
                </c:pt>
                <c:pt idx="5">
                  <c:v>90.844700000000003</c:v>
                </c:pt>
                <c:pt idx="6">
                  <c:v>87.901899999999998</c:v>
                </c:pt>
                <c:pt idx="7">
                  <c:v>87.084500000000006</c:v>
                </c:pt>
                <c:pt idx="8">
                  <c:v>87.084500000000006</c:v>
                </c:pt>
                <c:pt idx="9">
                  <c:v>87.4114</c:v>
                </c:pt>
                <c:pt idx="10">
                  <c:v>88.065399999999997</c:v>
                </c:pt>
                <c:pt idx="11">
                  <c:v>88.228899999999996</c:v>
                </c:pt>
                <c:pt idx="12">
                  <c:v>88.228899999999996</c:v>
                </c:pt>
                <c:pt idx="13">
                  <c:v>88.392399999999995</c:v>
                </c:pt>
                <c:pt idx="14">
                  <c:v>94.931899999999999</c:v>
                </c:pt>
                <c:pt idx="15">
                  <c:v>92.97</c:v>
                </c:pt>
                <c:pt idx="16">
                  <c:v>89.3733</c:v>
                </c:pt>
                <c:pt idx="17">
                  <c:v>89.046300000000002</c:v>
                </c:pt>
                <c:pt idx="18">
                  <c:v>95.912800000000004</c:v>
                </c:pt>
                <c:pt idx="19">
                  <c:v>98.692099999999996</c:v>
                </c:pt>
                <c:pt idx="20">
                  <c:v>95.095399999999998</c:v>
                </c:pt>
                <c:pt idx="21">
                  <c:v>90.027199999999993</c:v>
                </c:pt>
                <c:pt idx="22">
                  <c:v>84.632199999999997</c:v>
                </c:pt>
                <c:pt idx="23">
                  <c:v>82.997299999999996</c:v>
                </c:pt>
                <c:pt idx="24">
                  <c:v>79.400499999999994</c:v>
                </c:pt>
                <c:pt idx="25">
                  <c:v>75.149900000000002</c:v>
                </c:pt>
                <c:pt idx="26">
                  <c:v>73.188000000000002</c:v>
                </c:pt>
                <c:pt idx="27">
                  <c:v>72.697500000000005</c:v>
                </c:pt>
                <c:pt idx="28">
                  <c:v>70.899199999999993</c:v>
                </c:pt>
                <c:pt idx="29">
                  <c:v>83.978200000000001</c:v>
                </c:pt>
                <c:pt idx="30">
                  <c:v>89.209800000000001</c:v>
                </c:pt>
                <c:pt idx="31">
                  <c:v>87.5749</c:v>
                </c:pt>
                <c:pt idx="32">
                  <c:v>85.776600000000002</c:v>
                </c:pt>
                <c:pt idx="33">
                  <c:v>82.670299999999997</c:v>
                </c:pt>
                <c:pt idx="34">
                  <c:v>80.871899999999997</c:v>
                </c:pt>
                <c:pt idx="35">
                  <c:v>79.727500000000006</c:v>
                </c:pt>
                <c:pt idx="36">
                  <c:v>77.111699999999999</c:v>
                </c:pt>
                <c:pt idx="37">
                  <c:v>74.005399999999995</c:v>
                </c:pt>
                <c:pt idx="38">
                  <c:v>70.245199999999997</c:v>
                </c:pt>
                <c:pt idx="39">
                  <c:v>66.975499999999997</c:v>
                </c:pt>
                <c:pt idx="40">
                  <c:v>65.013599999999997</c:v>
                </c:pt>
                <c:pt idx="41">
                  <c:v>63.0518</c:v>
                </c:pt>
                <c:pt idx="42">
                  <c:v>67.302499999999995</c:v>
                </c:pt>
                <c:pt idx="43">
                  <c:v>71.389600000000002</c:v>
                </c:pt>
                <c:pt idx="44">
                  <c:v>70.245199999999997</c:v>
                </c:pt>
                <c:pt idx="45">
                  <c:v>69.264300000000006</c:v>
                </c:pt>
                <c:pt idx="46">
                  <c:v>74.005399999999995</c:v>
                </c:pt>
                <c:pt idx="47">
                  <c:v>78.419600000000003</c:v>
                </c:pt>
                <c:pt idx="48">
                  <c:v>73.188000000000002</c:v>
                </c:pt>
                <c:pt idx="49">
                  <c:v>74.168899999999994</c:v>
                </c:pt>
                <c:pt idx="50">
                  <c:v>69.754800000000003</c:v>
                </c:pt>
                <c:pt idx="51">
                  <c:v>67.138999999999996</c:v>
                </c:pt>
                <c:pt idx="52">
                  <c:v>63.0518</c:v>
                </c:pt>
                <c:pt idx="53">
                  <c:v>72.370599999999996</c:v>
                </c:pt>
                <c:pt idx="54">
                  <c:v>76.9482</c:v>
                </c:pt>
                <c:pt idx="55">
                  <c:v>74.332400000000007</c:v>
                </c:pt>
                <c:pt idx="56">
                  <c:v>72.043599999999998</c:v>
                </c:pt>
                <c:pt idx="57">
                  <c:v>74.822900000000004</c:v>
                </c:pt>
                <c:pt idx="58">
                  <c:v>67.629400000000004</c:v>
                </c:pt>
                <c:pt idx="59">
                  <c:v>72.043599999999998</c:v>
                </c:pt>
                <c:pt idx="60">
                  <c:v>69.918300000000002</c:v>
                </c:pt>
                <c:pt idx="61">
                  <c:v>73.6785</c:v>
                </c:pt>
                <c:pt idx="62">
                  <c:v>71.226200000000006</c:v>
                </c:pt>
                <c:pt idx="63">
                  <c:v>74.005399999999995</c:v>
                </c:pt>
                <c:pt idx="64">
                  <c:v>69.754800000000003</c:v>
                </c:pt>
                <c:pt idx="65">
                  <c:v>65.340599999999995</c:v>
                </c:pt>
                <c:pt idx="66">
                  <c:v>64.032700000000006</c:v>
                </c:pt>
                <c:pt idx="67">
                  <c:v>63.215299999999999</c:v>
                </c:pt>
                <c:pt idx="68">
                  <c:v>62.397799999999997</c:v>
                </c:pt>
                <c:pt idx="69">
                  <c:v>61.580399999999997</c:v>
                </c:pt>
                <c:pt idx="70">
                  <c:v>60.762900000000002</c:v>
                </c:pt>
                <c:pt idx="71">
                  <c:v>60.272500000000001</c:v>
                </c:pt>
                <c:pt idx="72">
                  <c:v>60.109000000000002</c:v>
                </c:pt>
              </c:numCache>
            </c:numRef>
          </c:yVal>
        </c:ser>
        <c:axId val="115873664"/>
        <c:axId val="115875200"/>
      </c:scatterChart>
      <c:valAx>
        <c:axId val="115873664"/>
        <c:scaling>
          <c:orientation val="minMax"/>
        </c:scaling>
        <c:axPos val="b"/>
        <c:numFmt formatCode="General" sourceLinked="1"/>
        <c:tickLblPos val="nextTo"/>
        <c:crossAx val="115875200"/>
        <c:crosses val="autoZero"/>
        <c:crossBetween val="midCat"/>
      </c:valAx>
      <c:valAx>
        <c:axId val="115875200"/>
        <c:scaling>
          <c:orientation val="minMax"/>
          <c:min val="40"/>
        </c:scaling>
        <c:axPos val="l"/>
        <c:majorGridlines/>
        <c:numFmt formatCode="General" sourceLinked="1"/>
        <c:tickLblPos val="nextTo"/>
        <c:crossAx val="11587366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AU"/>
  <c:chart>
    <c:title>
      <c:layout/>
    </c:title>
    <c:plotArea>
      <c:layout/>
      <c:scatterChart>
        <c:scatterStyle val="lineMarker"/>
        <c:ser>
          <c:idx val="0"/>
          <c:order val="0"/>
          <c:tx>
            <c:strRef>
              <c:f>VanDelden!$E$1</c:f>
              <c:strCache>
                <c:ptCount val="1"/>
                <c:pt idx="0">
                  <c:v>FinalLeafNo</c:v>
                </c:pt>
              </c:strCache>
            </c:strRef>
          </c:tx>
          <c:spPr>
            <a:ln w="28575">
              <a:noFill/>
            </a:ln>
          </c:spPr>
          <c:xVal>
            <c:numRef>
              <c:f>VanDelden!$B$2:$B$25</c:f>
              <c:numCache>
                <c:formatCode>General</c:formatCode>
                <c:ptCount val="24"/>
                <c:pt idx="0">
                  <c:v>9</c:v>
                </c:pt>
                <c:pt idx="1">
                  <c:v>10.5</c:v>
                </c:pt>
                <c:pt idx="2">
                  <c:v>12</c:v>
                </c:pt>
                <c:pt idx="3">
                  <c:v>13.5</c:v>
                </c:pt>
                <c:pt idx="4">
                  <c:v>15</c:v>
                </c:pt>
                <c:pt idx="5">
                  <c:v>16.5</c:v>
                </c:pt>
                <c:pt idx="6">
                  <c:v>9</c:v>
                </c:pt>
                <c:pt idx="7">
                  <c:v>10.5</c:v>
                </c:pt>
                <c:pt idx="8">
                  <c:v>12</c:v>
                </c:pt>
                <c:pt idx="9">
                  <c:v>13.5</c:v>
                </c:pt>
                <c:pt idx="10">
                  <c:v>15</c:v>
                </c:pt>
                <c:pt idx="11">
                  <c:v>16.5</c:v>
                </c:pt>
                <c:pt idx="12">
                  <c:v>9</c:v>
                </c:pt>
                <c:pt idx="13">
                  <c:v>10.5</c:v>
                </c:pt>
                <c:pt idx="14">
                  <c:v>12</c:v>
                </c:pt>
                <c:pt idx="15">
                  <c:v>13.5</c:v>
                </c:pt>
                <c:pt idx="16">
                  <c:v>15</c:v>
                </c:pt>
                <c:pt idx="17">
                  <c:v>16.5</c:v>
                </c:pt>
                <c:pt idx="18">
                  <c:v>9</c:v>
                </c:pt>
                <c:pt idx="19">
                  <c:v>10.5</c:v>
                </c:pt>
                <c:pt idx="20">
                  <c:v>12</c:v>
                </c:pt>
                <c:pt idx="21">
                  <c:v>13.5</c:v>
                </c:pt>
                <c:pt idx="22">
                  <c:v>15</c:v>
                </c:pt>
                <c:pt idx="23">
                  <c:v>16.5</c:v>
                </c:pt>
              </c:numCache>
            </c:numRef>
          </c:xVal>
          <c:yVal>
            <c:numRef>
              <c:f>VanDelden!$E$2:$E$25</c:f>
              <c:numCache>
                <c:formatCode>General</c:formatCode>
                <c:ptCount val="24"/>
                <c:pt idx="0">
                  <c:v>7.1</c:v>
                </c:pt>
                <c:pt idx="1">
                  <c:v>7.2</c:v>
                </c:pt>
                <c:pt idx="2">
                  <c:v>8.5</c:v>
                </c:pt>
                <c:pt idx="3">
                  <c:v>10.5</c:v>
                </c:pt>
                <c:pt idx="4">
                  <c:v>10.6</c:v>
                </c:pt>
                <c:pt idx="5">
                  <c:v>10.8</c:v>
                </c:pt>
                <c:pt idx="6">
                  <c:v>8</c:v>
                </c:pt>
                <c:pt idx="7">
                  <c:v>8.1</c:v>
                </c:pt>
                <c:pt idx="8">
                  <c:v>9</c:v>
                </c:pt>
                <c:pt idx="9">
                  <c:v>11</c:v>
                </c:pt>
                <c:pt idx="10">
                  <c:v>11.2</c:v>
                </c:pt>
                <c:pt idx="11">
                  <c:v>11.1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7.8</c:v>
                </c:pt>
                <c:pt idx="16">
                  <c:v>8.1999999999999993</c:v>
                </c:pt>
                <c:pt idx="17">
                  <c:v>8.8000000000000007</c:v>
                </c:pt>
                <c:pt idx="18">
                  <c:v>8.1</c:v>
                </c:pt>
                <c:pt idx="19">
                  <c:v>8.5</c:v>
                </c:pt>
                <c:pt idx="20">
                  <c:v>8.6999999999999993</c:v>
                </c:pt>
                <c:pt idx="21">
                  <c:v>9.3000000000000007</c:v>
                </c:pt>
                <c:pt idx="22">
                  <c:v>9.8000000000000007</c:v>
                </c:pt>
                <c:pt idx="23">
                  <c:v>9.8000000000000007</c:v>
                </c:pt>
              </c:numCache>
            </c:numRef>
          </c:yVal>
        </c:ser>
        <c:axId val="116368128"/>
        <c:axId val="116369664"/>
      </c:scatterChart>
      <c:valAx>
        <c:axId val="116368128"/>
        <c:scaling>
          <c:orientation val="minMax"/>
        </c:scaling>
        <c:axPos val="b"/>
        <c:numFmt formatCode="General" sourceLinked="1"/>
        <c:tickLblPos val="nextTo"/>
        <c:crossAx val="116369664"/>
        <c:crosses val="autoZero"/>
        <c:crossBetween val="midCat"/>
      </c:valAx>
      <c:valAx>
        <c:axId val="116369664"/>
        <c:scaling>
          <c:orientation val="minMax"/>
        </c:scaling>
        <c:axPos val="l"/>
        <c:majorGridlines/>
        <c:numFmt formatCode="General" sourceLinked="1"/>
        <c:tickLblPos val="nextTo"/>
        <c:crossAx val="1163681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</xdr:colOff>
      <xdr:row>3</xdr:row>
      <xdr:rowOff>60960</xdr:rowOff>
    </xdr:from>
    <xdr:to>
      <xdr:col>13</xdr:col>
      <xdr:colOff>365760</xdr:colOff>
      <xdr:row>18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792480</xdr:colOff>
      <xdr:row>3</xdr:row>
      <xdr:rowOff>60960</xdr:rowOff>
    </xdr:from>
    <xdr:to>
      <xdr:col>9</xdr:col>
      <xdr:colOff>243840</xdr:colOff>
      <xdr:row>18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83"/>
  <sheetViews>
    <sheetView topLeftCell="A83" workbookViewId="0">
      <pane xSplit="5400" ySplit="576" topLeftCell="J50" activePane="bottomRight"/>
      <selection activeCell="A83" sqref="A83"/>
      <selection pane="topRight" activeCell="H1" sqref="H1"/>
      <selection pane="bottomLeft" activeCell="A64" sqref="A64"/>
      <selection pane="bottomRight" activeCell="L57" sqref="L57"/>
    </sheetView>
  </sheetViews>
  <sheetFormatPr defaultRowHeight="14.4"/>
  <cols>
    <col min="1" max="1" width="26.5546875" bestFit="1" customWidth="1"/>
    <col min="2" max="2" width="10.77734375" bestFit="1" customWidth="1"/>
    <col min="15" max="15" width="11.21875" bestFit="1" customWidth="1"/>
    <col min="16" max="16" width="13.21875" bestFit="1" customWidth="1"/>
    <col min="17" max="17" width="15.5546875" bestFit="1" customWidth="1"/>
    <col min="18" max="18" width="10.33203125" bestFit="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84</v>
      </c>
      <c r="G1" t="s">
        <v>62</v>
      </c>
      <c r="H1" t="s">
        <v>63</v>
      </c>
      <c r="I1" t="s">
        <v>85</v>
      </c>
      <c r="J1" t="s">
        <v>5</v>
      </c>
      <c r="K1" t="s">
        <v>6</v>
      </c>
      <c r="L1" t="s">
        <v>7</v>
      </c>
      <c r="M1" t="s">
        <v>61</v>
      </c>
      <c r="N1" t="s">
        <v>8</v>
      </c>
      <c r="O1" t="s">
        <v>9</v>
      </c>
      <c r="P1" t="s">
        <v>80</v>
      </c>
      <c r="Q1" t="s">
        <v>81</v>
      </c>
      <c r="R1" t="s">
        <v>82</v>
      </c>
      <c r="S1" t="s">
        <v>83</v>
      </c>
    </row>
    <row r="2" spans="1:19">
      <c r="A2" s="2" t="s">
        <v>11</v>
      </c>
      <c r="B2" t="s">
        <v>10</v>
      </c>
      <c r="C2" s="1"/>
      <c r="D2">
        <v>219.7</v>
      </c>
      <c r="E2">
        <v>76</v>
      </c>
      <c r="F2">
        <v>143.69999999999999</v>
      </c>
      <c r="G2">
        <v>15</v>
      </c>
      <c r="H2">
        <v>20.2</v>
      </c>
      <c r="I2">
        <f>H2-G2</f>
        <v>5.1999999999999993</v>
      </c>
      <c r="M2">
        <v>68.7</v>
      </c>
      <c r="N2">
        <v>76.7</v>
      </c>
      <c r="O2">
        <v>139</v>
      </c>
    </row>
    <row r="3" spans="1:19">
      <c r="A3" s="2" t="s">
        <v>12</v>
      </c>
      <c r="B3" t="s">
        <v>10</v>
      </c>
      <c r="D3">
        <v>317</v>
      </c>
      <c r="E3">
        <v>115.8</v>
      </c>
      <c r="F3">
        <v>201.2</v>
      </c>
      <c r="G3">
        <v>31.7</v>
      </c>
      <c r="H3">
        <v>41.4</v>
      </c>
      <c r="I3">
        <f t="shared" ref="I3:I11" si="0">H3-G3</f>
        <v>9.6999999999999993</v>
      </c>
      <c r="M3">
        <v>72</v>
      </c>
      <c r="N3">
        <v>81.3</v>
      </c>
      <c r="O3">
        <v>142.30000000000001</v>
      </c>
    </row>
    <row r="4" spans="1:19">
      <c r="A4" s="2" t="s">
        <v>13</v>
      </c>
      <c r="B4" t="s">
        <v>10</v>
      </c>
      <c r="D4">
        <v>500.8</v>
      </c>
      <c r="E4">
        <v>196.3</v>
      </c>
      <c r="F4">
        <v>304.5</v>
      </c>
      <c r="G4">
        <v>48.3</v>
      </c>
      <c r="H4">
        <v>62</v>
      </c>
      <c r="I4">
        <f t="shared" si="0"/>
        <v>13.700000000000003</v>
      </c>
      <c r="M4">
        <v>76</v>
      </c>
      <c r="N4">
        <v>85</v>
      </c>
      <c r="O4">
        <v>146.30000000000001</v>
      </c>
    </row>
    <row r="5" spans="1:19">
      <c r="A5" s="2" t="s">
        <v>14</v>
      </c>
      <c r="B5" t="s">
        <v>10</v>
      </c>
      <c r="D5">
        <v>689.4</v>
      </c>
      <c r="E5">
        <v>253.9</v>
      </c>
      <c r="F5">
        <v>435.5</v>
      </c>
      <c r="G5">
        <v>62.5</v>
      </c>
      <c r="H5">
        <v>81.2</v>
      </c>
      <c r="I5">
        <f t="shared" si="0"/>
        <v>18.700000000000003</v>
      </c>
      <c r="M5">
        <v>80.7</v>
      </c>
      <c r="N5">
        <v>90</v>
      </c>
      <c r="O5">
        <v>150</v>
      </c>
    </row>
    <row r="6" spans="1:19">
      <c r="A6" s="2" t="s">
        <v>15</v>
      </c>
      <c r="B6" t="s">
        <v>10</v>
      </c>
      <c r="D6">
        <v>517.70000000000005</v>
      </c>
      <c r="E6">
        <v>211.8</v>
      </c>
      <c r="F6">
        <v>305.89999999999998</v>
      </c>
      <c r="G6">
        <v>46.6</v>
      </c>
      <c r="H6">
        <v>61.6</v>
      </c>
      <c r="I6">
        <f t="shared" si="0"/>
        <v>15</v>
      </c>
      <c r="M6">
        <v>74</v>
      </c>
      <c r="N6">
        <v>83.3</v>
      </c>
      <c r="O6">
        <v>145</v>
      </c>
    </row>
    <row r="7" spans="1:19">
      <c r="A7" s="2" t="s">
        <v>16</v>
      </c>
      <c r="B7" t="s">
        <v>10</v>
      </c>
      <c r="D7">
        <v>571.9</v>
      </c>
      <c r="E7">
        <v>211.1</v>
      </c>
      <c r="F7">
        <v>360.8</v>
      </c>
      <c r="G7">
        <v>24.7</v>
      </c>
      <c r="H7">
        <v>70.5</v>
      </c>
      <c r="I7">
        <f t="shared" si="0"/>
        <v>45.8</v>
      </c>
      <c r="K7">
        <f>E7/10/L7</f>
        <v>84440</v>
      </c>
      <c r="L7">
        <v>2.5000000000000001E-4</v>
      </c>
      <c r="M7">
        <v>56.3</v>
      </c>
      <c r="O7">
        <v>85.7</v>
      </c>
    </row>
    <row r="8" spans="1:19">
      <c r="A8" s="2" t="s">
        <v>17</v>
      </c>
      <c r="B8" t="s">
        <v>10</v>
      </c>
      <c r="D8">
        <v>790.4</v>
      </c>
      <c r="E8">
        <v>283.10000000000002</v>
      </c>
      <c r="F8">
        <v>507.3</v>
      </c>
      <c r="G8">
        <v>63.69</v>
      </c>
      <c r="H8">
        <v>119.49</v>
      </c>
      <c r="I8">
        <f t="shared" si="0"/>
        <v>55.8</v>
      </c>
      <c r="K8">
        <f>E8/10/L8</f>
        <v>104851.85185185185</v>
      </c>
      <c r="L8">
        <v>2.7E-4</v>
      </c>
      <c r="M8">
        <v>58</v>
      </c>
      <c r="O8">
        <v>88.3</v>
      </c>
    </row>
    <row r="9" spans="1:19">
      <c r="A9" s="2" t="s">
        <v>18</v>
      </c>
      <c r="B9" t="s">
        <v>10</v>
      </c>
      <c r="D9">
        <v>939.2</v>
      </c>
      <c r="E9">
        <v>338</v>
      </c>
      <c r="F9">
        <v>601.20000000000005</v>
      </c>
      <c r="G9">
        <v>87.19</v>
      </c>
      <c r="H9">
        <v>167.19</v>
      </c>
      <c r="I9">
        <f t="shared" si="0"/>
        <v>80</v>
      </c>
      <c r="K9">
        <f>E9/10/L9</f>
        <v>109032.25806451612</v>
      </c>
      <c r="L9">
        <v>3.1E-4</v>
      </c>
      <c r="M9">
        <v>60.7</v>
      </c>
      <c r="O9">
        <v>91</v>
      </c>
    </row>
    <row r="10" spans="1:19">
      <c r="A10" s="2" t="s">
        <v>19</v>
      </c>
      <c r="B10" t="s">
        <v>10</v>
      </c>
      <c r="D10">
        <v>965.2</v>
      </c>
      <c r="E10">
        <v>344.4</v>
      </c>
      <c r="F10">
        <v>620.79999999999995</v>
      </c>
      <c r="G10">
        <v>92.29</v>
      </c>
      <c r="H10">
        <v>205.89</v>
      </c>
      <c r="I10">
        <f t="shared" si="0"/>
        <v>113.59999999999998</v>
      </c>
      <c r="K10">
        <f>E10/10/L10</f>
        <v>98400</v>
      </c>
      <c r="L10">
        <v>3.5E-4</v>
      </c>
      <c r="M10">
        <v>61.7</v>
      </c>
      <c r="O10">
        <v>91.7</v>
      </c>
    </row>
    <row r="11" spans="1:19">
      <c r="A11" s="2" t="s">
        <v>20</v>
      </c>
      <c r="B11" t="s">
        <v>10</v>
      </c>
      <c r="D11">
        <v>803.8</v>
      </c>
      <c r="E11">
        <v>291.8</v>
      </c>
      <c r="F11">
        <v>512</v>
      </c>
      <c r="G11">
        <v>70.599999999999994</v>
      </c>
      <c r="H11">
        <v>131.5</v>
      </c>
      <c r="I11">
        <f t="shared" si="0"/>
        <v>60.900000000000006</v>
      </c>
      <c r="K11">
        <f>E11/10/L11</f>
        <v>104214.28571428572</v>
      </c>
      <c r="L11">
        <v>2.7999999999999998E-4</v>
      </c>
      <c r="M11">
        <v>57.3</v>
      </c>
      <c r="O11">
        <v>88.7</v>
      </c>
    </row>
    <row r="12" spans="1:19">
      <c r="A12" s="2" t="s">
        <v>21</v>
      </c>
      <c r="B12" t="s">
        <v>10</v>
      </c>
      <c r="E12">
        <v>291</v>
      </c>
    </row>
    <row r="13" spans="1:19">
      <c r="A13" s="2" t="s">
        <v>23</v>
      </c>
      <c r="B13" t="s">
        <v>10</v>
      </c>
      <c r="E13">
        <v>227</v>
      </c>
    </row>
    <row r="14" spans="1:19">
      <c r="A14" s="2" t="s">
        <v>25</v>
      </c>
      <c r="B14" t="s">
        <v>10</v>
      </c>
      <c r="E14">
        <v>96</v>
      </c>
    </row>
    <row r="15" spans="1:19">
      <c r="A15" s="2" t="s">
        <v>27</v>
      </c>
      <c r="B15" t="s">
        <v>10</v>
      </c>
      <c r="E15">
        <v>45</v>
      </c>
    </row>
    <row r="16" spans="1:19">
      <c r="A16" s="2" t="s">
        <v>29</v>
      </c>
      <c r="B16" t="s">
        <v>10</v>
      </c>
      <c r="E16">
        <v>162</v>
      </c>
    </row>
    <row r="17" spans="1:5">
      <c r="A17" s="2" t="s">
        <v>31</v>
      </c>
      <c r="B17" t="s">
        <v>10</v>
      </c>
      <c r="E17">
        <v>178</v>
      </c>
    </row>
    <row r="18" spans="1:5">
      <c r="A18" s="2" t="s">
        <v>33</v>
      </c>
      <c r="B18" t="s">
        <v>10</v>
      </c>
      <c r="E18">
        <v>110</v>
      </c>
    </row>
    <row r="19" spans="1:5">
      <c r="A19" s="2" t="s">
        <v>35</v>
      </c>
      <c r="B19" t="s">
        <v>10</v>
      </c>
      <c r="E19">
        <v>210</v>
      </c>
    </row>
    <row r="20" spans="1:5">
      <c r="A20" s="2" t="s">
        <v>37</v>
      </c>
      <c r="B20" t="s">
        <v>10</v>
      </c>
      <c r="E20">
        <v>252</v>
      </c>
    </row>
    <row r="21" spans="1:5">
      <c r="A21" s="2" t="s">
        <v>39</v>
      </c>
      <c r="B21" t="s">
        <v>10</v>
      </c>
      <c r="E21">
        <v>199</v>
      </c>
    </row>
    <row r="22" spans="1:5">
      <c r="A22" s="2" t="s">
        <v>41</v>
      </c>
      <c r="B22" t="s">
        <v>10</v>
      </c>
      <c r="E22">
        <v>149</v>
      </c>
    </row>
    <row r="23" spans="1:5">
      <c r="A23" s="2" t="s">
        <v>43</v>
      </c>
      <c r="B23" t="s">
        <v>10</v>
      </c>
      <c r="E23">
        <v>236</v>
      </c>
    </row>
    <row r="24" spans="1:5">
      <c r="A24" s="2" t="s">
        <v>45</v>
      </c>
      <c r="B24" t="s">
        <v>10</v>
      </c>
      <c r="E24">
        <v>281</v>
      </c>
    </row>
    <row r="25" spans="1:5">
      <c r="A25" s="2" t="s">
        <v>47</v>
      </c>
      <c r="B25" t="s">
        <v>10</v>
      </c>
      <c r="E25">
        <v>249</v>
      </c>
    </row>
    <row r="26" spans="1:5">
      <c r="A26" s="2" t="s">
        <v>49</v>
      </c>
      <c r="B26" t="s">
        <v>10</v>
      </c>
      <c r="E26">
        <v>193</v>
      </c>
    </row>
    <row r="27" spans="1:5">
      <c r="A27" s="2" t="s">
        <v>51</v>
      </c>
      <c r="B27" t="s">
        <v>10</v>
      </c>
      <c r="E27">
        <v>285</v>
      </c>
    </row>
    <row r="28" spans="1:5">
      <c r="A28" s="2" t="s">
        <v>22</v>
      </c>
      <c r="B28" t="s">
        <v>10</v>
      </c>
      <c r="E28">
        <v>312</v>
      </c>
    </row>
    <row r="29" spans="1:5">
      <c r="A29" s="2" t="s">
        <v>24</v>
      </c>
      <c r="B29" t="s">
        <v>10</v>
      </c>
      <c r="E29">
        <v>245</v>
      </c>
    </row>
    <row r="30" spans="1:5">
      <c r="A30" s="2" t="s">
        <v>26</v>
      </c>
      <c r="B30" t="s">
        <v>10</v>
      </c>
      <c r="E30">
        <v>151</v>
      </c>
    </row>
    <row r="31" spans="1:5">
      <c r="A31" s="2" t="s">
        <v>28</v>
      </c>
      <c r="B31" t="s">
        <v>10</v>
      </c>
      <c r="E31">
        <v>69</v>
      </c>
    </row>
    <row r="32" spans="1:5">
      <c r="A32" s="2" t="s">
        <v>30</v>
      </c>
      <c r="B32" t="s">
        <v>10</v>
      </c>
      <c r="E32">
        <v>202</v>
      </c>
    </row>
    <row r="33" spans="1:6">
      <c r="A33" s="2" t="s">
        <v>32</v>
      </c>
      <c r="B33" t="s">
        <v>10</v>
      </c>
      <c r="E33">
        <v>220</v>
      </c>
    </row>
    <row r="34" spans="1:6">
      <c r="A34" s="2" t="s">
        <v>34</v>
      </c>
      <c r="B34" t="s">
        <v>10</v>
      </c>
      <c r="E34">
        <v>152</v>
      </c>
    </row>
    <row r="35" spans="1:6">
      <c r="A35" s="2" t="s">
        <v>36</v>
      </c>
      <c r="B35" t="s">
        <v>10</v>
      </c>
      <c r="E35">
        <v>243</v>
      </c>
    </row>
    <row r="36" spans="1:6">
      <c r="A36" s="2" t="s">
        <v>38</v>
      </c>
      <c r="B36" t="s">
        <v>10</v>
      </c>
      <c r="E36">
        <v>298</v>
      </c>
    </row>
    <row r="37" spans="1:6">
      <c r="A37" s="2" t="s">
        <v>40</v>
      </c>
      <c r="B37" t="s">
        <v>10</v>
      </c>
      <c r="E37">
        <v>242</v>
      </c>
    </row>
    <row r="38" spans="1:6">
      <c r="A38" s="2" t="s">
        <v>42</v>
      </c>
      <c r="B38" t="s">
        <v>10</v>
      </c>
      <c r="E38">
        <v>195</v>
      </c>
    </row>
    <row r="39" spans="1:6">
      <c r="A39" s="2" t="s">
        <v>44</v>
      </c>
      <c r="B39" t="s">
        <v>10</v>
      </c>
      <c r="E39">
        <v>275</v>
      </c>
    </row>
    <row r="40" spans="1:6">
      <c r="A40" s="2" t="s">
        <v>46</v>
      </c>
      <c r="B40" t="s">
        <v>10</v>
      </c>
      <c r="E40">
        <v>309</v>
      </c>
    </row>
    <row r="41" spans="1:6">
      <c r="A41" s="2" t="s">
        <v>48</v>
      </c>
      <c r="B41" t="s">
        <v>10</v>
      </c>
      <c r="E41">
        <v>280</v>
      </c>
    </row>
    <row r="42" spans="1:6">
      <c r="A42" s="2" t="s">
        <v>50</v>
      </c>
      <c r="B42" t="s">
        <v>10</v>
      </c>
      <c r="E42">
        <v>235</v>
      </c>
    </row>
    <row r="43" spans="1:6">
      <c r="A43" s="2" t="s">
        <v>52</v>
      </c>
      <c r="B43" t="s">
        <v>10</v>
      </c>
      <c r="E43">
        <v>300</v>
      </c>
    </row>
    <row r="44" spans="1:6">
      <c r="A44" s="2" t="s">
        <v>86</v>
      </c>
      <c r="B44" t="s">
        <v>10</v>
      </c>
      <c r="D44">
        <v>1400</v>
      </c>
      <c r="E44">
        <v>330</v>
      </c>
      <c r="F44">
        <v>1070</v>
      </c>
    </row>
    <row r="45" spans="1:6">
      <c r="A45" s="2" t="s">
        <v>87</v>
      </c>
      <c r="B45" t="s">
        <v>10</v>
      </c>
      <c r="D45">
        <v>1120</v>
      </c>
      <c r="E45">
        <v>318</v>
      </c>
      <c r="F45">
        <v>802</v>
      </c>
    </row>
    <row r="46" spans="1:6">
      <c r="A46" s="2" t="s">
        <v>88</v>
      </c>
      <c r="B46" t="s">
        <v>10</v>
      </c>
      <c r="D46">
        <v>670</v>
      </c>
      <c r="E46">
        <v>252</v>
      </c>
      <c r="F46">
        <v>418</v>
      </c>
    </row>
    <row r="47" spans="1:6">
      <c r="A47" s="2" t="s">
        <v>89</v>
      </c>
      <c r="B47" t="s">
        <v>10</v>
      </c>
      <c r="D47">
        <v>450</v>
      </c>
      <c r="E47">
        <v>66</v>
      </c>
      <c r="F47">
        <v>384</v>
      </c>
    </row>
    <row r="48" spans="1:6">
      <c r="A48" s="2" t="s">
        <v>90</v>
      </c>
      <c r="B48" t="s">
        <v>10</v>
      </c>
      <c r="D48">
        <v>620</v>
      </c>
      <c r="E48">
        <v>286</v>
      </c>
      <c r="F48">
        <v>334</v>
      </c>
    </row>
    <row r="49" spans="1:15">
      <c r="A49" s="2" t="s">
        <v>91</v>
      </c>
      <c r="B49" t="s">
        <v>10</v>
      </c>
      <c r="D49">
        <v>820</v>
      </c>
      <c r="E49">
        <v>273</v>
      </c>
      <c r="F49">
        <v>547</v>
      </c>
    </row>
    <row r="50" spans="1:15">
      <c r="A50" s="2" t="s">
        <v>92</v>
      </c>
      <c r="B50" t="s">
        <v>10</v>
      </c>
      <c r="D50">
        <v>800</v>
      </c>
      <c r="E50">
        <v>232</v>
      </c>
      <c r="F50">
        <v>568</v>
      </c>
    </row>
    <row r="51" spans="1:15">
      <c r="A51" s="2" t="s">
        <v>93</v>
      </c>
      <c r="B51" t="s">
        <v>10</v>
      </c>
      <c r="D51">
        <v>1100</v>
      </c>
      <c r="E51">
        <v>317</v>
      </c>
      <c r="F51">
        <v>783</v>
      </c>
    </row>
    <row r="52" spans="1:15">
      <c r="A52" s="2" t="s">
        <v>94</v>
      </c>
      <c r="B52" t="s">
        <v>10</v>
      </c>
      <c r="D52">
        <v>670</v>
      </c>
      <c r="E52">
        <v>297</v>
      </c>
      <c r="F52">
        <v>373</v>
      </c>
    </row>
    <row r="53" spans="1:15">
      <c r="A53" s="2" t="s">
        <v>95</v>
      </c>
      <c r="B53" t="s">
        <v>10</v>
      </c>
      <c r="D53">
        <v>900</v>
      </c>
      <c r="E53">
        <v>274</v>
      </c>
      <c r="F53">
        <v>626</v>
      </c>
    </row>
    <row r="54" spans="1:15">
      <c r="A54" s="2" t="s">
        <v>96</v>
      </c>
      <c r="B54" t="s">
        <v>10</v>
      </c>
      <c r="D54">
        <v>1200</v>
      </c>
      <c r="E54">
        <v>254</v>
      </c>
      <c r="F54">
        <v>946</v>
      </c>
    </row>
    <row r="55" spans="1:15">
      <c r="A55" s="2" t="s">
        <v>97</v>
      </c>
      <c r="B55" t="s">
        <v>10</v>
      </c>
      <c r="D55">
        <v>1130</v>
      </c>
      <c r="E55">
        <v>313</v>
      </c>
      <c r="F55">
        <v>817</v>
      </c>
    </row>
    <row r="56" spans="1:15">
      <c r="A56" s="2" t="s">
        <v>98</v>
      </c>
      <c r="B56" t="s">
        <v>10</v>
      </c>
      <c r="D56">
        <v>880</v>
      </c>
      <c r="E56">
        <v>311</v>
      </c>
      <c r="F56">
        <v>569</v>
      </c>
    </row>
    <row r="57" spans="1:15">
      <c r="A57" s="2" t="s">
        <v>99</v>
      </c>
      <c r="B57" t="s">
        <v>10</v>
      </c>
      <c r="D57">
        <v>1000</v>
      </c>
      <c r="E57">
        <v>277</v>
      </c>
      <c r="F57">
        <v>723</v>
      </c>
    </row>
    <row r="58" spans="1:15">
      <c r="A58" s="2" t="s">
        <v>100</v>
      </c>
      <c r="B58" t="s">
        <v>10</v>
      </c>
      <c r="D58">
        <v>1150</v>
      </c>
      <c r="E58">
        <v>255</v>
      </c>
      <c r="F58">
        <v>895</v>
      </c>
    </row>
    <row r="59" spans="1:15">
      <c r="A59" s="2" t="s">
        <v>101</v>
      </c>
      <c r="B59" t="s">
        <v>10</v>
      </c>
      <c r="D59">
        <v>1170</v>
      </c>
      <c r="E59">
        <v>294</v>
      </c>
      <c r="F59">
        <v>876</v>
      </c>
    </row>
    <row r="60" spans="1:15">
      <c r="A60" s="2" t="s">
        <v>53</v>
      </c>
      <c r="B60" t="s">
        <v>10</v>
      </c>
      <c r="D60">
        <v>393</v>
      </c>
      <c r="E60">
        <v>64</v>
      </c>
      <c r="F60">
        <v>329</v>
      </c>
    </row>
    <row r="61" spans="1:15">
      <c r="A61" s="2" t="s">
        <v>54</v>
      </c>
      <c r="B61" t="s">
        <v>10</v>
      </c>
      <c r="D61">
        <v>463</v>
      </c>
      <c r="E61">
        <v>73</v>
      </c>
      <c r="F61">
        <v>390</v>
      </c>
    </row>
    <row r="62" spans="1:15">
      <c r="A62" s="2" t="s">
        <v>55</v>
      </c>
      <c r="B62" t="s">
        <v>10</v>
      </c>
      <c r="D62">
        <v>540</v>
      </c>
      <c r="E62">
        <v>97</v>
      </c>
      <c r="F62">
        <v>443</v>
      </c>
    </row>
    <row r="63" spans="1:15">
      <c r="A63" s="2" t="s">
        <v>56</v>
      </c>
      <c r="B63" t="s">
        <v>10</v>
      </c>
      <c r="D63">
        <v>622</v>
      </c>
      <c r="E63">
        <v>117</v>
      </c>
      <c r="F63">
        <v>505</v>
      </c>
    </row>
    <row r="64" spans="1:15">
      <c r="A64" s="2" t="s">
        <v>57</v>
      </c>
      <c r="B64" t="s">
        <v>10</v>
      </c>
      <c r="D64">
        <v>762</v>
      </c>
      <c r="E64">
        <v>195</v>
      </c>
      <c r="F64">
        <v>567</v>
      </c>
      <c r="N64">
        <v>46</v>
      </c>
      <c r="O64">
        <v>87</v>
      </c>
    </row>
    <row r="65" spans="1:19">
      <c r="A65" s="2" t="s">
        <v>58</v>
      </c>
      <c r="B65" t="s">
        <v>10</v>
      </c>
      <c r="D65">
        <v>348</v>
      </c>
      <c r="E65">
        <v>37</v>
      </c>
      <c r="F65">
        <v>311</v>
      </c>
    </row>
    <row r="66" spans="1:19">
      <c r="A66" s="2" t="s">
        <v>59</v>
      </c>
      <c r="B66" t="s">
        <v>10</v>
      </c>
      <c r="D66">
        <v>453</v>
      </c>
      <c r="E66">
        <v>61</v>
      </c>
      <c r="F66">
        <v>392</v>
      </c>
    </row>
    <row r="67" spans="1:19">
      <c r="A67" s="2" t="s">
        <v>60</v>
      </c>
      <c r="B67" t="s">
        <v>10</v>
      </c>
      <c r="D67">
        <v>580</v>
      </c>
      <c r="E67">
        <v>140</v>
      </c>
      <c r="F67">
        <v>440</v>
      </c>
      <c r="N67">
        <v>44</v>
      </c>
      <c r="O67">
        <v>89</v>
      </c>
    </row>
    <row r="68" spans="1:19">
      <c r="A68" s="2" t="s">
        <v>64</v>
      </c>
      <c r="B68" t="s">
        <v>10</v>
      </c>
      <c r="D68">
        <v>485.7</v>
      </c>
      <c r="E68">
        <v>160.583</v>
      </c>
      <c r="F68">
        <v>325.11700000000002</v>
      </c>
      <c r="G68">
        <v>18.3</v>
      </c>
      <c r="H68">
        <v>31.5</v>
      </c>
      <c r="I68">
        <f t="shared" ref="I68:I83" si="1">H68-G68</f>
        <v>13.2</v>
      </c>
      <c r="K68">
        <f>E12/10/L68</f>
        <v>100831.60083160082</v>
      </c>
      <c r="L68">
        <v>2.8860000000000002E-4</v>
      </c>
      <c r="M68">
        <v>48</v>
      </c>
      <c r="O68">
        <v>84.8</v>
      </c>
      <c r="P68">
        <v>5.47</v>
      </c>
      <c r="Q68">
        <v>7.73</v>
      </c>
      <c r="R68">
        <v>95.75</v>
      </c>
      <c r="S68">
        <v>28.85</v>
      </c>
    </row>
    <row r="69" spans="1:19">
      <c r="A69" s="2" t="s">
        <v>65</v>
      </c>
      <c r="B69" t="s">
        <v>10</v>
      </c>
      <c r="C69" s="3"/>
      <c r="D69" s="3">
        <v>601.1</v>
      </c>
      <c r="E69" s="3">
        <v>179.5</v>
      </c>
      <c r="F69">
        <v>421.6</v>
      </c>
      <c r="G69" s="3">
        <v>24.53</v>
      </c>
      <c r="H69" s="3">
        <v>46.24</v>
      </c>
      <c r="I69">
        <f t="shared" si="1"/>
        <v>21.71</v>
      </c>
      <c r="M69" s="3">
        <v>49.33</v>
      </c>
      <c r="P69" s="3">
        <v>4.67</v>
      </c>
      <c r="Q69" s="3">
        <v>11.33</v>
      </c>
      <c r="R69" s="3">
        <v>112.58</v>
      </c>
      <c r="S69" s="3">
        <v>34.43</v>
      </c>
    </row>
    <row r="70" spans="1:19">
      <c r="A70" s="2" t="s">
        <v>66</v>
      </c>
      <c r="B70" t="s">
        <v>10</v>
      </c>
      <c r="C70" s="3"/>
      <c r="D70" s="3">
        <v>652</v>
      </c>
      <c r="E70" s="3">
        <v>202.3</v>
      </c>
      <c r="F70">
        <v>449.7</v>
      </c>
      <c r="G70" s="3">
        <v>25.24</v>
      </c>
      <c r="H70" s="3">
        <v>45.94</v>
      </c>
      <c r="I70">
        <f t="shared" si="1"/>
        <v>20.7</v>
      </c>
      <c r="M70" s="3">
        <v>53.33</v>
      </c>
      <c r="P70" s="3">
        <v>5.33</v>
      </c>
      <c r="Q70" s="3">
        <v>17.329999999999998</v>
      </c>
      <c r="R70" s="3">
        <v>113.25</v>
      </c>
      <c r="S70" s="3">
        <v>36.44</v>
      </c>
    </row>
    <row r="71" spans="1:19">
      <c r="A71" s="2" t="s">
        <v>67</v>
      </c>
      <c r="B71" t="s">
        <v>10</v>
      </c>
      <c r="C71" s="3"/>
      <c r="D71" s="3">
        <v>670.8</v>
      </c>
      <c r="E71" s="3">
        <v>181.8</v>
      </c>
      <c r="F71">
        <v>489</v>
      </c>
      <c r="G71" s="3">
        <v>27.2</v>
      </c>
      <c r="H71" s="3">
        <v>57.84</v>
      </c>
      <c r="I71">
        <f t="shared" si="1"/>
        <v>30.640000000000004</v>
      </c>
      <c r="M71" s="3">
        <v>52</v>
      </c>
      <c r="P71" s="3">
        <v>7.33</v>
      </c>
      <c r="Q71" s="3">
        <v>17</v>
      </c>
      <c r="R71" s="3">
        <v>112.22</v>
      </c>
      <c r="S71" s="3">
        <v>47.88</v>
      </c>
    </row>
    <row r="72" spans="1:19">
      <c r="A72" s="2" t="s">
        <v>68</v>
      </c>
      <c r="B72" t="s">
        <v>10</v>
      </c>
      <c r="C72" s="3"/>
      <c r="D72" s="3">
        <v>706.1</v>
      </c>
      <c r="E72" s="3">
        <v>208.7</v>
      </c>
      <c r="F72">
        <v>497.4</v>
      </c>
      <c r="G72" s="3">
        <v>27.61</v>
      </c>
      <c r="H72" s="3">
        <v>50.72</v>
      </c>
      <c r="I72">
        <f t="shared" si="1"/>
        <v>23.11</v>
      </c>
      <c r="M72" s="3">
        <v>52.67</v>
      </c>
      <c r="P72" s="3">
        <v>6</v>
      </c>
      <c r="Q72" s="3">
        <v>15</v>
      </c>
      <c r="R72" s="3">
        <v>113.41</v>
      </c>
      <c r="S72" s="3">
        <v>41.15</v>
      </c>
    </row>
    <row r="73" spans="1:19">
      <c r="A73" s="2" t="s">
        <v>69</v>
      </c>
      <c r="B73" t="s">
        <v>10</v>
      </c>
      <c r="C73" s="3"/>
      <c r="D73" s="3">
        <v>677.5</v>
      </c>
      <c r="E73" s="3">
        <v>206.3</v>
      </c>
      <c r="F73">
        <v>471.2</v>
      </c>
      <c r="G73" s="3">
        <v>29.28</v>
      </c>
      <c r="H73" s="3">
        <v>59.99</v>
      </c>
      <c r="I73">
        <f t="shared" si="1"/>
        <v>30.71</v>
      </c>
      <c r="M73" s="3">
        <v>54</v>
      </c>
      <c r="P73" s="3">
        <v>8</v>
      </c>
      <c r="Q73" s="3">
        <v>16.670000000000002</v>
      </c>
      <c r="R73" s="3">
        <v>116.7</v>
      </c>
      <c r="S73" s="3">
        <v>45</v>
      </c>
    </row>
    <row r="74" spans="1:19">
      <c r="A74" s="2" t="s">
        <v>70</v>
      </c>
      <c r="B74" t="s">
        <v>10</v>
      </c>
      <c r="C74" s="3"/>
      <c r="D74" s="3">
        <v>682.5</v>
      </c>
      <c r="E74" s="3">
        <v>208.3</v>
      </c>
      <c r="F74">
        <v>474.2</v>
      </c>
      <c r="G74" s="3">
        <v>32.270000000000003</v>
      </c>
      <c r="H74" s="3">
        <v>65.22</v>
      </c>
      <c r="I74">
        <f t="shared" si="1"/>
        <v>32.949999999999996</v>
      </c>
      <c r="M74" s="3">
        <v>54</v>
      </c>
      <c r="P74" s="3">
        <v>6.33</v>
      </c>
      <c r="Q74" s="3">
        <v>19.670000000000002</v>
      </c>
      <c r="R74" s="3">
        <v>117.53</v>
      </c>
      <c r="S74" s="3">
        <v>50.79</v>
      </c>
    </row>
    <row r="75" spans="1:19">
      <c r="A75" s="2" t="s">
        <v>71</v>
      </c>
      <c r="B75" t="s">
        <v>10</v>
      </c>
      <c r="C75" s="3"/>
      <c r="D75" s="3">
        <v>743.3</v>
      </c>
      <c r="E75" s="3">
        <v>219.7</v>
      </c>
      <c r="F75">
        <v>523.6</v>
      </c>
      <c r="G75" s="3">
        <v>27.12</v>
      </c>
      <c r="H75" s="3">
        <v>49.24</v>
      </c>
      <c r="I75">
        <f t="shared" si="1"/>
        <v>22.12</v>
      </c>
      <c r="M75" s="3">
        <v>51.67</v>
      </c>
      <c r="P75" s="3">
        <v>7</v>
      </c>
      <c r="Q75" s="3">
        <v>13</v>
      </c>
      <c r="R75" s="3">
        <v>116.8</v>
      </c>
      <c r="S75" s="3">
        <v>45.96</v>
      </c>
    </row>
    <row r="76" spans="1:19">
      <c r="A76" s="2" t="s">
        <v>72</v>
      </c>
      <c r="B76" t="s">
        <v>10</v>
      </c>
      <c r="C76" s="3"/>
      <c r="D76" s="3">
        <v>900.4</v>
      </c>
      <c r="E76" s="3">
        <v>250.4</v>
      </c>
      <c r="F76">
        <v>650</v>
      </c>
      <c r="G76" s="3">
        <v>33.979999999999997</v>
      </c>
      <c r="H76" s="3">
        <v>65.78</v>
      </c>
      <c r="I76">
        <f t="shared" si="1"/>
        <v>31.800000000000004</v>
      </c>
      <c r="M76" s="3">
        <v>51.33</v>
      </c>
      <c r="P76" s="3">
        <v>8.67</v>
      </c>
      <c r="Q76" s="3">
        <v>20.67</v>
      </c>
      <c r="R76" s="3">
        <v>120.95</v>
      </c>
      <c r="S76" s="3">
        <v>46.91</v>
      </c>
    </row>
    <row r="77" spans="1:19">
      <c r="A77" s="2" t="s">
        <v>73</v>
      </c>
      <c r="B77" t="s">
        <v>10</v>
      </c>
      <c r="C77" s="3"/>
      <c r="D77" s="3">
        <v>630.70000000000005</v>
      </c>
      <c r="E77" s="3">
        <v>206.5</v>
      </c>
      <c r="F77">
        <v>424.2</v>
      </c>
      <c r="G77" s="3">
        <v>31.38</v>
      </c>
      <c r="H77" s="3">
        <v>60.02</v>
      </c>
      <c r="I77">
        <f t="shared" si="1"/>
        <v>28.640000000000004</v>
      </c>
      <c r="M77" s="3">
        <v>51</v>
      </c>
      <c r="P77" s="3">
        <v>6</v>
      </c>
      <c r="Q77" s="3">
        <v>16</v>
      </c>
      <c r="R77" s="3">
        <v>119.07</v>
      </c>
      <c r="S77" s="3">
        <v>46.91</v>
      </c>
    </row>
    <row r="78" spans="1:19">
      <c r="A78" s="2" t="s">
        <v>74</v>
      </c>
      <c r="B78" t="s">
        <v>10</v>
      </c>
      <c r="C78" s="3"/>
      <c r="D78" s="3">
        <v>618.1</v>
      </c>
      <c r="E78" s="3">
        <v>165.7</v>
      </c>
      <c r="F78">
        <v>452.4</v>
      </c>
      <c r="G78" s="3">
        <v>22.63</v>
      </c>
      <c r="H78" s="3">
        <v>41.72</v>
      </c>
      <c r="I78">
        <f t="shared" si="1"/>
        <v>19.09</v>
      </c>
      <c r="M78" s="3">
        <v>52.33</v>
      </c>
      <c r="P78" s="3">
        <v>9</v>
      </c>
      <c r="Q78" s="3">
        <v>14.33</v>
      </c>
      <c r="R78" s="3">
        <v>116.23</v>
      </c>
      <c r="S78" s="3">
        <v>37.659999999999997</v>
      </c>
    </row>
    <row r="79" spans="1:19">
      <c r="A79" s="2" t="s">
        <v>75</v>
      </c>
      <c r="B79" t="s">
        <v>10</v>
      </c>
      <c r="C79" s="3"/>
      <c r="D79" s="3">
        <v>829.6</v>
      </c>
      <c r="E79" s="3">
        <v>226.6</v>
      </c>
      <c r="F79">
        <v>603</v>
      </c>
      <c r="G79" s="3">
        <v>32.58</v>
      </c>
      <c r="H79" s="3">
        <v>64.73</v>
      </c>
      <c r="I79">
        <f t="shared" si="1"/>
        <v>32.150000000000006</v>
      </c>
      <c r="M79" s="3">
        <v>51.67</v>
      </c>
      <c r="P79" s="3">
        <v>8.67</v>
      </c>
      <c r="Q79" s="3">
        <v>13</v>
      </c>
      <c r="R79" s="3">
        <v>117.1</v>
      </c>
      <c r="S79" s="3">
        <v>45</v>
      </c>
    </row>
    <row r="80" spans="1:19">
      <c r="A80" s="2" t="s">
        <v>76</v>
      </c>
      <c r="B80" t="s">
        <v>10</v>
      </c>
      <c r="C80" s="3"/>
      <c r="D80" s="3">
        <v>591.4</v>
      </c>
      <c r="E80" s="3">
        <v>185</v>
      </c>
      <c r="F80">
        <v>406.4</v>
      </c>
      <c r="G80" s="3">
        <v>27</v>
      </c>
      <c r="H80" s="3">
        <v>51.83</v>
      </c>
      <c r="I80">
        <f t="shared" si="1"/>
        <v>24.83</v>
      </c>
      <c r="M80" s="3">
        <v>54</v>
      </c>
      <c r="P80" s="3">
        <v>5.67</v>
      </c>
      <c r="Q80" s="3">
        <v>16</v>
      </c>
      <c r="R80" s="3">
        <v>119</v>
      </c>
      <c r="S80" s="3">
        <v>42.12</v>
      </c>
    </row>
    <row r="81" spans="1:19">
      <c r="A81" s="2" t="s">
        <v>77</v>
      </c>
      <c r="B81" t="s">
        <v>10</v>
      </c>
      <c r="C81" s="3"/>
      <c r="D81" s="3">
        <v>609.29999999999995</v>
      </c>
      <c r="E81" s="3">
        <v>187.8</v>
      </c>
      <c r="F81">
        <v>421.5</v>
      </c>
      <c r="G81" s="3">
        <v>23.69</v>
      </c>
      <c r="H81" s="3">
        <v>43.4</v>
      </c>
      <c r="I81">
        <f t="shared" si="1"/>
        <v>19.709999999999997</v>
      </c>
      <c r="M81" s="3">
        <v>53.67</v>
      </c>
      <c r="P81" s="3">
        <v>6</v>
      </c>
      <c r="Q81" s="3">
        <v>9</v>
      </c>
      <c r="R81" s="3">
        <v>114.92</v>
      </c>
      <c r="S81" s="3">
        <v>38.44</v>
      </c>
    </row>
    <row r="82" spans="1:19">
      <c r="A82" s="2" t="s">
        <v>78</v>
      </c>
      <c r="B82" t="s">
        <v>10</v>
      </c>
      <c r="C82" s="3"/>
      <c r="D82" s="3">
        <v>783</v>
      </c>
      <c r="E82" s="3">
        <v>240.2</v>
      </c>
      <c r="F82">
        <v>542.79999999999995</v>
      </c>
      <c r="G82" s="3">
        <v>33.26</v>
      </c>
      <c r="H82" s="3">
        <v>54.95</v>
      </c>
      <c r="I82">
        <f t="shared" si="1"/>
        <v>21.690000000000005</v>
      </c>
      <c r="M82" s="3">
        <v>50.67</v>
      </c>
      <c r="P82" s="3">
        <v>9</v>
      </c>
      <c r="Q82" s="3">
        <v>12.67</v>
      </c>
      <c r="R82" s="3">
        <v>117.8</v>
      </c>
      <c r="S82" s="3">
        <v>43.09</v>
      </c>
    </row>
    <row r="83" spans="1:19">
      <c r="A83" s="2" t="s">
        <v>79</v>
      </c>
      <c r="B83" t="s">
        <v>10</v>
      </c>
      <c r="C83" s="3"/>
      <c r="D83" s="3">
        <v>763</v>
      </c>
      <c r="E83" s="3">
        <v>221.2</v>
      </c>
      <c r="F83">
        <v>541.79999999999995</v>
      </c>
      <c r="G83" s="3">
        <v>29.46</v>
      </c>
      <c r="H83" s="3">
        <v>52.77</v>
      </c>
      <c r="I83">
        <f t="shared" si="1"/>
        <v>23.310000000000002</v>
      </c>
      <c r="M83" s="3">
        <v>54.67</v>
      </c>
      <c r="P83" s="3">
        <v>6</v>
      </c>
      <c r="Q83" s="3">
        <v>18.329999999999998</v>
      </c>
      <c r="R83" s="3">
        <v>118.27</v>
      </c>
      <c r="S83" s="3">
        <v>41.16</v>
      </c>
    </row>
  </sheetData>
  <sortState ref="A2:A67">
    <sortCondition ref="A2:A67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48"/>
  <sheetViews>
    <sheetView workbookViewId="0">
      <selection activeCell="C1" sqref="C1:C2"/>
    </sheetView>
  </sheetViews>
  <sheetFormatPr defaultRowHeight="14.4"/>
  <cols>
    <col min="1" max="1" width="22.109375" customWidth="1"/>
    <col min="3" max="3" width="9.5546875" bestFit="1" customWidth="1"/>
  </cols>
  <sheetData>
    <row r="1" spans="1:4">
      <c r="A1" t="s">
        <v>0</v>
      </c>
      <c r="B1" t="s">
        <v>102</v>
      </c>
      <c r="C1" t="s">
        <v>2</v>
      </c>
      <c r="D1" t="s">
        <v>103</v>
      </c>
    </row>
    <row r="2" spans="1:4" ht="19.2" customHeight="1">
      <c r="A2" s="2" t="s">
        <v>57</v>
      </c>
      <c r="B2">
        <v>4.2721099999999996</v>
      </c>
      <c r="C2" s="1">
        <f>DATE(2008,8,2)+B2</f>
        <v>39666.272109999998</v>
      </c>
      <c r="D2">
        <v>100.81699999999999</v>
      </c>
    </row>
    <row r="3" spans="1:4">
      <c r="A3" s="2" t="s">
        <v>57</v>
      </c>
      <c r="B3">
        <v>5.4868499999999996</v>
      </c>
      <c r="C3" s="1">
        <f t="shared" ref="C3:C66" si="0">DATE(2008,8,2)+B3</f>
        <v>39667.486850000001</v>
      </c>
      <c r="D3">
        <v>100.163</v>
      </c>
    </row>
    <row r="4" spans="1:4">
      <c r="A4" s="2" t="s">
        <v>57</v>
      </c>
      <c r="B4">
        <v>6.57456</v>
      </c>
      <c r="C4" s="1">
        <f t="shared" si="0"/>
        <v>39668.574560000001</v>
      </c>
      <c r="D4">
        <v>103.10599999999999</v>
      </c>
    </row>
    <row r="5" spans="1:4">
      <c r="A5" s="2" t="s">
        <v>57</v>
      </c>
      <c r="B5">
        <v>7.5076200000000002</v>
      </c>
      <c r="C5" s="1">
        <f t="shared" si="0"/>
        <v>39669.507619999997</v>
      </c>
      <c r="D5">
        <v>97.384200000000007</v>
      </c>
    </row>
    <row r="6" spans="1:4">
      <c r="A6" s="2" t="s">
        <v>57</v>
      </c>
      <c r="B6">
        <v>8.8560300000000005</v>
      </c>
      <c r="C6" s="1">
        <f t="shared" si="0"/>
        <v>39670.856030000003</v>
      </c>
      <c r="D6">
        <v>96.076300000000003</v>
      </c>
    </row>
    <row r="7" spans="1:4">
      <c r="A7" s="2" t="s">
        <v>57</v>
      </c>
      <c r="B7">
        <v>9.6550600000000006</v>
      </c>
      <c r="C7" s="1">
        <f t="shared" si="0"/>
        <v>39671.655059999997</v>
      </c>
      <c r="D7">
        <v>90.844700000000003</v>
      </c>
    </row>
    <row r="8" spans="1:4">
      <c r="A8" s="2" t="s">
        <v>57</v>
      </c>
      <c r="B8">
        <v>10.5944</v>
      </c>
      <c r="C8" s="1">
        <f t="shared" si="0"/>
        <v>39672.594400000002</v>
      </c>
      <c r="D8">
        <v>87.901899999999998</v>
      </c>
    </row>
    <row r="9" spans="1:4">
      <c r="A9" s="2" t="s">
        <v>57</v>
      </c>
      <c r="B9">
        <v>11.6736</v>
      </c>
      <c r="C9" s="1">
        <f t="shared" si="0"/>
        <v>39673.673600000002</v>
      </c>
      <c r="D9">
        <v>87.084500000000006</v>
      </c>
    </row>
    <row r="10" spans="1:4">
      <c r="A10" s="2" t="s">
        <v>57</v>
      </c>
      <c r="B10">
        <v>13.7006</v>
      </c>
      <c r="C10" s="1">
        <f t="shared" si="0"/>
        <v>39675.700599999996</v>
      </c>
      <c r="D10">
        <v>87.084500000000006</v>
      </c>
    </row>
    <row r="11" spans="1:4">
      <c r="A11" s="2" t="s">
        <v>57</v>
      </c>
      <c r="B11">
        <v>14.782500000000001</v>
      </c>
      <c r="C11" s="1">
        <f t="shared" si="0"/>
        <v>39676.782500000001</v>
      </c>
      <c r="D11">
        <v>87.4114</v>
      </c>
    </row>
    <row r="12" spans="1:4">
      <c r="A12" s="2" t="s">
        <v>57</v>
      </c>
      <c r="B12">
        <v>15.0542</v>
      </c>
      <c r="C12" s="1">
        <f t="shared" si="0"/>
        <v>39677.054199999999</v>
      </c>
      <c r="D12">
        <v>88.065399999999997</v>
      </c>
    </row>
    <row r="13" spans="1:4">
      <c r="A13" s="2" t="s">
        <v>57</v>
      </c>
      <c r="B13">
        <v>16.405899999999999</v>
      </c>
      <c r="C13" s="1">
        <f t="shared" si="0"/>
        <v>39678.405899999998</v>
      </c>
      <c r="D13">
        <v>88.228899999999996</v>
      </c>
    </row>
    <row r="14" spans="1:4">
      <c r="A14" s="2" t="s">
        <v>57</v>
      </c>
      <c r="B14">
        <v>17.351900000000001</v>
      </c>
      <c r="C14" s="1">
        <f t="shared" si="0"/>
        <v>39679.351900000001</v>
      </c>
      <c r="D14">
        <v>88.228899999999996</v>
      </c>
    </row>
    <row r="15" spans="1:4">
      <c r="A15" s="2" t="s">
        <v>57</v>
      </c>
      <c r="B15">
        <v>18.5685</v>
      </c>
      <c r="C15" s="1">
        <f t="shared" si="0"/>
        <v>39680.568500000001</v>
      </c>
      <c r="D15">
        <v>88.392399999999995</v>
      </c>
    </row>
    <row r="16" spans="1:4">
      <c r="A16" s="2" t="s">
        <v>57</v>
      </c>
      <c r="B16">
        <v>19.664300000000001</v>
      </c>
      <c r="C16" s="1">
        <f t="shared" si="0"/>
        <v>39681.664299999997</v>
      </c>
      <c r="D16">
        <v>94.931899999999999</v>
      </c>
    </row>
    <row r="17" spans="1:4">
      <c r="A17" s="2" t="s">
        <v>57</v>
      </c>
      <c r="B17">
        <v>20.605799999999999</v>
      </c>
      <c r="C17" s="1">
        <f t="shared" si="0"/>
        <v>39682.605799999998</v>
      </c>
      <c r="D17">
        <v>92.97</v>
      </c>
    </row>
    <row r="18" spans="1:4">
      <c r="A18" s="2" t="s">
        <v>57</v>
      </c>
      <c r="B18">
        <v>21.678799999999999</v>
      </c>
      <c r="C18" s="1">
        <f t="shared" si="0"/>
        <v>39683.678800000002</v>
      </c>
      <c r="D18">
        <v>89.3733</v>
      </c>
    </row>
    <row r="19" spans="1:4">
      <c r="A19" s="2" t="s">
        <v>57</v>
      </c>
      <c r="B19">
        <v>22.7591</v>
      </c>
      <c r="C19" s="1">
        <f t="shared" si="0"/>
        <v>39684.759100000003</v>
      </c>
      <c r="D19">
        <v>89.046300000000002</v>
      </c>
    </row>
    <row r="20" spans="1:4">
      <c r="A20" s="2" t="s">
        <v>57</v>
      </c>
      <c r="B20">
        <v>23.720500000000001</v>
      </c>
      <c r="C20" s="1">
        <f t="shared" si="0"/>
        <v>39685.720500000003</v>
      </c>
      <c r="D20">
        <v>95.912800000000004</v>
      </c>
    </row>
    <row r="21" spans="1:4">
      <c r="A21" s="2" t="s">
        <v>57</v>
      </c>
      <c r="B21">
        <v>24.8079</v>
      </c>
      <c r="C21" s="1">
        <f t="shared" si="0"/>
        <v>39686.8079</v>
      </c>
      <c r="D21">
        <v>98.692099999999996</v>
      </c>
    </row>
    <row r="22" spans="1:4">
      <c r="A22" s="2" t="s">
        <v>57</v>
      </c>
      <c r="B22">
        <v>25.880800000000001</v>
      </c>
      <c r="C22" s="1">
        <f t="shared" si="0"/>
        <v>39687.880799999999</v>
      </c>
      <c r="D22">
        <v>95.095399999999998</v>
      </c>
    </row>
    <row r="23" spans="1:4">
      <c r="A23" s="2" t="s">
        <v>57</v>
      </c>
      <c r="B23">
        <v>26.545100000000001</v>
      </c>
      <c r="C23" s="1">
        <f t="shared" si="0"/>
        <v>39688.545100000003</v>
      </c>
      <c r="D23">
        <v>90.027199999999993</v>
      </c>
    </row>
    <row r="24" spans="1:4">
      <c r="A24" s="2" t="s">
        <v>57</v>
      </c>
      <c r="B24">
        <v>27.478899999999999</v>
      </c>
      <c r="C24" s="1">
        <f t="shared" si="0"/>
        <v>39689.478900000002</v>
      </c>
      <c r="D24">
        <v>84.632199999999997</v>
      </c>
    </row>
    <row r="25" spans="1:4">
      <c r="A25" s="2" t="s">
        <v>57</v>
      </c>
      <c r="B25">
        <v>28.5563</v>
      </c>
      <c r="C25" s="1">
        <f t="shared" si="0"/>
        <v>39690.556299999997</v>
      </c>
      <c r="D25">
        <v>82.997299999999996</v>
      </c>
    </row>
    <row r="26" spans="1:4">
      <c r="A26" s="2" t="s">
        <v>57</v>
      </c>
      <c r="B26">
        <v>29.4941</v>
      </c>
      <c r="C26" s="1">
        <f t="shared" si="0"/>
        <v>39691.494100000004</v>
      </c>
      <c r="D26">
        <v>79.400499999999994</v>
      </c>
    </row>
    <row r="27" spans="1:4">
      <c r="A27" s="2" t="s">
        <v>57</v>
      </c>
      <c r="B27">
        <v>30.5657</v>
      </c>
      <c r="C27" s="1">
        <f t="shared" si="0"/>
        <v>39692.565699999999</v>
      </c>
      <c r="D27">
        <v>75.149900000000002</v>
      </c>
    </row>
    <row r="28" spans="1:4">
      <c r="A28" s="2" t="s">
        <v>57</v>
      </c>
      <c r="B28">
        <v>31.507200000000001</v>
      </c>
      <c r="C28" s="1">
        <f t="shared" si="0"/>
        <v>39693.5072</v>
      </c>
      <c r="D28">
        <v>73.188000000000002</v>
      </c>
    </row>
    <row r="29" spans="1:4">
      <c r="A29" s="2" t="s">
        <v>57</v>
      </c>
      <c r="B29">
        <v>32.722299999999997</v>
      </c>
      <c r="C29" s="1">
        <f t="shared" si="0"/>
        <v>39694.722300000001</v>
      </c>
      <c r="D29">
        <v>72.697500000000005</v>
      </c>
    </row>
    <row r="30" spans="1:4">
      <c r="A30" s="2" t="s">
        <v>57</v>
      </c>
      <c r="B30">
        <v>33.799300000000002</v>
      </c>
      <c r="C30" s="1">
        <f t="shared" si="0"/>
        <v>39695.799299999999</v>
      </c>
      <c r="D30">
        <v>70.899199999999993</v>
      </c>
    </row>
    <row r="31" spans="1:4">
      <c r="A31" s="2" t="s">
        <v>57</v>
      </c>
      <c r="B31">
        <v>34.774700000000003</v>
      </c>
      <c r="C31" s="1">
        <f t="shared" si="0"/>
        <v>39696.774700000002</v>
      </c>
      <c r="D31">
        <v>83.978200000000001</v>
      </c>
    </row>
    <row r="32" spans="1:4">
      <c r="A32" s="2" t="s">
        <v>57</v>
      </c>
      <c r="B32">
        <v>35.732500000000002</v>
      </c>
      <c r="C32" s="1">
        <f t="shared" si="0"/>
        <v>39697.732499999998</v>
      </c>
      <c r="D32">
        <v>89.209800000000001</v>
      </c>
    </row>
    <row r="33" spans="1:4">
      <c r="A33" s="2" t="s">
        <v>57</v>
      </c>
      <c r="B33">
        <v>36.809899999999999</v>
      </c>
      <c r="C33" s="1">
        <f t="shared" si="0"/>
        <v>39698.8099</v>
      </c>
      <c r="D33">
        <v>87.5749</v>
      </c>
    </row>
    <row r="34" spans="1:4">
      <c r="A34" s="2" t="s">
        <v>57</v>
      </c>
      <c r="B34">
        <v>37.481499999999997</v>
      </c>
      <c r="C34" s="1">
        <f t="shared" si="0"/>
        <v>39699.481500000002</v>
      </c>
      <c r="D34">
        <v>85.776600000000002</v>
      </c>
    </row>
    <row r="35" spans="1:4">
      <c r="A35" s="2" t="s">
        <v>57</v>
      </c>
      <c r="B35">
        <v>38.420400000000001</v>
      </c>
      <c r="C35" s="1">
        <f t="shared" si="0"/>
        <v>39700.420400000003</v>
      </c>
      <c r="D35">
        <v>82.670299999999997</v>
      </c>
    </row>
    <row r="36" spans="1:4">
      <c r="A36" s="2" t="s">
        <v>57</v>
      </c>
      <c r="B36">
        <v>39.497500000000002</v>
      </c>
      <c r="C36" s="1">
        <f t="shared" si="0"/>
        <v>39701.497499999998</v>
      </c>
      <c r="D36">
        <v>80.871899999999997</v>
      </c>
    </row>
    <row r="37" spans="1:4">
      <c r="A37" s="2" t="s">
        <v>57</v>
      </c>
      <c r="B37">
        <v>40.440800000000003</v>
      </c>
      <c r="C37" s="1">
        <f t="shared" si="0"/>
        <v>39702.440799999997</v>
      </c>
      <c r="D37">
        <v>79.727500000000006</v>
      </c>
    </row>
    <row r="38" spans="1:4">
      <c r="A38" s="2" t="s">
        <v>57</v>
      </c>
      <c r="B38">
        <v>41.515999999999998</v>
      </c>
      <c r="C38" s="1">
        <f t="shared" si="0"/>
        <v>39703.516000000003</v>
      </c>
      <c r="D38">
        <v>77.111699999999999</v>
      </c>
    </row>
    <row r="39" spans="1:4">
      <c r="A39" s="2" t="s">
        <v>57</v>
      </c>
      <c r="B39">
        <v>42.5901</v>
      </c>
      <c r="C39" s="1">
        <f t="shared" si="0"/>
        <v>39704.590100000001</v>
      </c>
      <c r="D39">
        <v>74.005399999999995</v>
      </c>
    </row>
    <row r="40" spans="1:4">
      <c r="A40" s="2" t="s">
        <v>57</v>
      </c>
      <c r="B40">
        <v>43.5276</v>
      </c>
      <c r="C40" s="1">
        <f t="shared" si="0"/>
        <v>39705.527600000001</v>
      </c>
      <c r="D40">
        <v>70.245199999999997</v>
      </c>
    </row>
    <row r="41" spans="1:4">
      <c r="A41" s="2" t="s">
        <v>57</v>
      </c>
      <c r="B41">
        <v>44.601300000000002</v>
      </c>
      <c r="C41" s="1">
        <f t="shared" si="0"/>
        <v>39706.601300000002</v>
      </c>
      <c r="D41">
        <v>66.975499999999997</v>
      </c>
    </row>
    <row r="42" spans="1:4">
      <c r="A42" s="2" t="s">
        <v>57</v>
      </c>
      <c r="B42">
        <v>45.677999999999997</v>
      </c>
      <c r="C42" s="1">
        <f t="shared" si="0"/>
        <v>39707.678</v>
      </c>
      <c r="D42">
        <v>65.013599999999997</v>
      </c>
    </row>
    <row r="43" spans="1:4">
      <c r="A43" s="2" t="s">
        <v>57</v>
      </c>
      <c r="B43">
        <v>46.619500000000002</v>
      </c>
      <c r="C43" s="1">
        <f t="shared" si="0"/>
        <v>39708.619500000001</v>
      </c>
      <c r="D43">
        <v>63.0518</v>
      </c>
    </row>
    <row r="44" spans="1:4">
      <c r="A44" s="2" t="s">
        <v>57</v>
      </c>
      <c r="B44">
        <v>47.439900000000002</v>
      </c>
      <c r="C44" s="1">
        <f t="shared" si="0"/>
        <v>39709.439899999998</v>
      </c>
      <c r="D44">
        <v>67.302499999999995</v>
      </c>
    </row>
    <row r="45" spans="1:4">
      <c r="A45" s="2" t="s">
        <v>57</v>
      </c>
      <c r="B45">
        <v>48.395000000000003</v>
      </c>
      <c r="C45" s="1">
        <f t="shared" si="0"/>
        <v>39710.394999999997</v>
      </c>
      <c r="D45">
        <v>71.389600000000002</v>
      </c>
    </row>
    <row r="46" spans="1:4">
      <c r="A46" s="2" t="s">
        <v>57</v>
      </c>
      <c r="B46">
        <v>49.3384</v>
      </c>
      <c r="C46" s="1">
        <f t="shared" si="0"/>
        <v>39711.338400000001</v>
      </c>
      <c r="D46">
        <v>70.245199999999997</v>
      </c>
    </row>
    <row r="47" spans="1:4">
      <c r="A47" s="2" t="s">
        <v>57</v>
      </c>
      <c r="B47">
        <v>50.2821</v>
      </c>
      <c r="C47" s="1">
        <f t="shared" si="0"/>
        <v>39712.282099999997</v>
      </c>
      <c r="D47">
        <v>69.264300000000006</v>
      </c>
    </row>
    <row r="48" spans="1:4">
      <c r="A48" s="2" t="s">
        <v>57</v>
      </c>
      <c r="B48">
        <v>51.373899999999999</v>
      </c>
      <c r="C48" s="1">
        <f t="shared" si="0"/>
        <v>39713.373899999999</v>
      </c>
      <c r="D48">
        <v>74.005399999999995</v>
      </c>
    </row>
    <row r="49" spans="1:4">
      <c r="A49" s="2" t="s">
        <v>57</v>
      </c>
      <c r="B49">
        <v>52.6</v>
      </c>
      <c r="C49" s="1">
        <f t="shared" si="0"/>
        <v>39714.6</v>
      </c>
      <c r="D49">
        <v>78.419600000000003</v>
      </c>
    </row>
    <row r="50" spans="1:4">
      <c r="A50" s="2" t="s">
        <v>57</v>
      </c>
      <c r="B50">
        <v>53.399099999999997</v>
      </c>
      <c r="C50" s="1">
        <f t="shared" si="0"/>
        <v>39715.399100000002</v>
      </c>
      <c r="D50">
        <v>73.188000000000002</v>
      </c>
    </row>
    <row r="51" spans="1:4">
      <c r="A51" s="2" t="s">
        <v>57</v>
      </c>
      <c r="B51">
        <v>55.563400000000001</v>
      </c>
      <c r="C51" s="1">
        <f t="shared" si="0"/>
        <v>39717.563399999999</v>
      </c>
      <c r="D51">
        <v>74.168899999999994</v>
      </c>
    </row>
    <row r="52" spans="1:4">
      <c r="A52" s="2" t="s">
        <v>57</v>
      </c>
      <c r="B52">
        <v>56.634599999999999</v>
      </c>
      <c r="C52" s="1">
        <f t="shared" si="0"/>
        <v>39718.634599999998</v>
      </c>
      <c r="D52">
        <v>69.754800000000003</v>
      </c>
    </row>
    <row r="53" spans="1:4">
      <c r="A53" s="2" t="s">
        <v>57</v>
      </c>
      <c r="B53">
        <v>57.439500000000002</v>
      </c>
      <c r="C53" s="1">
        <f t="shared" si="0"/>
        <v>39719.4395</v>
      </c>
      <c r="D53">
        <v>67.138999999999996</v>
      </c>
    </row>
    <row r="54" spans="1:4">
      <c r="A54" s="2" t="s">
        <v>57</v>
      </c>
      <c r="B54">
        <v>58.376199999999997</v>
      </c>
      <c r="C54" s="1">
        <f t="shared" si="0"/>
        <v>39720.376199999999</v>
      </c>
      <c r="D54">
        <v>63.0518</v>
      </c>
    </row>
    <row r="55" spans="1:4">
      <c r="A55" s="2" t="s">
        <v>57</v>
      </c>
      <c r="B55">
        <v>59.343200000000003</v>
      </c>
      <c r="C55" s="1">
        <f t="shared" si="0"/>
        <v>39721.343200000003</v>
      </c>
      <c r="D55">
        <v>72.370599999999996</v>
      </c>
    </row>
    <row r="56" spans="1:4">
      <c r="A56" s="2" t="s">
        <v>57</v>
      </c>
      <c r="B56">
        <v>60.569699999999997</v>
      </c>
      <c r="C56" s="1">
        <f t="shared" si="0"/>
        <v>39722.5697</v>
      </c>
      <c r="D56">
        <v>76.9482</v>
      </c>
    </row>
    <row r="57" spans="1:4">
      <c r="A57" s="2" t="s">
        <v>57</v>
      </c>
      <c r="B57">
        <v>61.2395</v>
      </c>
      <c r="C57" s="1">
        <f t="shared" si="0"/>
        <v>39723.239500000003</v>
      </c>
      <c r="D57">
        <v>74.332400000000007</v>
      </c>
    </row>
    <row r="58" spans="1:4">
      <c r="A58" s="2" t="s">
        <v>57</v>
      </c>
      <c r="B58">
        <v>62.315399999999997</v>
      </c>
      <c r="C58" s="1">
        <f t="shared" si="0"/>
        <v>39724.315399999999</v>
      </c>
      <c r="D58">
        <v>72.043599999999998</v>
      </c>
    </row>
    <row r="59" spans="1:4">
      <c r="A59" s="2" t="s">
        <v>57</v>
      </c>
      <c r="B59">
        <v>63.673000000000002</v>
      </c>
      <c r="C59" s="1">
        <f t="shared" si="0"/>
        <v>39725.673000000003</v>
      </c>
      <c r="D59">
        <v>74.822900000000004</v>
      </c>
    </row>
    <row r="60" spans="1:4">
      <c r="A60" s="2" t="s">
        <v>57</v>
      </c>
      <c r="B60">
        <v>64.602800000000002</v>
      </c>
      <c r="C60" s="1">
        <f t="shared" si="0"/>
        <v>39726.602800000001</v>
      </c>
      <c r="D60">
        <v>67.629400000000004</v>
      </c>
    </row>
    <row r="61" spans="1:4">
      <c r="A61" s="2" t="s">
        <v>57</v>
      </c>
      <c r="B61">
        <v>65.423500000000004</v>
      </c>
      <c r="C61" s="1">
        <f t="shared" si="0"/>
        <v>39727.423499999997</v>
      </c>
      <c r="D61">
        <v>72.043599999999998</v>
      </c>
    </row>
    <row r="62" spans="1:4">
      <c r="A62" s="2" t="s">
        <v>57</v>
      </c>
      <c r="B62">
        <v>66.499799999999993</v>
      </c>
      <c r="C62" s="1">
        <f t="shared" si="0"/>
        <v>39728.499799999998</v>
      </c>
      <c r="D62">
        <v>69.918300000000002</v>
      </c>
    </row>
    <row r="63" spans="1:4">
      <c r="A63" s="2" t="s">
        <v>57</v>
      </c>
      <c r="B63">
        <v>67.589399999999998</v>
      </c>
      <c r="C63" s="1">
        <f t="shared" si="0"/>
        <v>39729.589399999997</v>
      </c>
      <c r="D63">
        <v>73.6785</v>
      </c>
    </row>
    <row r="64" spans="1:4">
      <c r="A64" s="2" t="s">
        <v>57</v>
      </c>
      <c r="B64">
        <v>68.529799999999994</v>
      </c>
      <c r="C64" s="1">
        <f t="shared" si="0"/>
        <v>39730.529799999997</v>
      </c>
      <c r="D64">
        <v>71.226200000000006</v>
      </c>
    </row>
    <row r="65" spans="1:4">
      <c r="A65" s="2" t="s">
        <v>57</v>
      </c>
      <c r="B65">
        <v>69.211699999999993</v>
      </c>
      <c r="C65" s="1">
        <f t="shared" si="0"/>
        <v>39731.2117</v>
      </c>
      <c r="D65">
        <v>74.005399999999995</v>
      </c>
    </row>
    <row r="66" spans="1:4">
      <c r="A66" s="2" t="s">
        <v>57</v>
      </c>
      <c r="B66">
        <v>70.283199999999994</v>
      </c>
      <c r="C66" s="1">
        <f t="shared" si="0"/>
        <v>39732.283199999998</v>
      </c>
      <c r="D66">
        <v>69.754800000000003</v>
      </c>
    </row>
    <row r="67" spans="1:4">
      <c r="A67" s="2" t="s">
        <v>57</v>
      </c>
      <c r="B67">
        <v>71.354399999999998</v>
      </c>
      <c r="C67" s="1">
        <f t="shared" ref="C67:C130" si="1">DATE(2008,8,2)+B67</f>
        <v>39733.354399999997</v>
      </c>
      <c r="D67">
        <v>65.340599999999995</v>
      </c>
    </row>
    <row r="68" spans="1:4">
      <c r="A68" s="2" t="s">
        <v>57</v>
      </c>
      <c r="B68">
        <v>72.162199999999999</v>
      </c>
      <c r="C68" s="1">
        <f t="shared" si="1"/>
        <v>39734.162199999999</v>
      </c>
      <c r="D68">
        <v>64.032700000000006</v>
      </c>
    </row>
    <row r="69" spans="1:4">
      <c r="A69" s="2" t="s">
        <v>57</v>
      </c>
      <c r="B69">
        <v>73.511700000000005</v>
      </c>
      <c r="C69" s="1">
        <f t="shared" si="1"/>
        <v>39735.511700000003</v>
      </c>
      <c r="D69">
        <v>63.215299999999999</v>
      </c>
    </row>
    <row r="70" spans="1:4">
      <c r="A70" s="2" t="s">
        <v>57</v>
      </c>
      <c r="B70">
        <v>74.4559</v>
      </c>
      <c r="C70" s="1">
        <f t="shared" si="1"/>
        <v>39736.455900000001</v>
      </c>
      <c r="D70">
        <v>62.397799999999997</v>
      </c>
    </row>
    <row r="71" spans="1:4">
      <c r="A71" s="2" t="s">
        <v>57</v>
      </c>
      <c r="B71">
        <v>75.400000000000006</v>
      </c>
      <c r="C71" s="1">
        <f t="shared" si="1"/>
        <v>39737.4</v>
      </c>
      <c r="D71">
        <v>61.580399999999997</v>
      </c>
    </row>
    <row r="72" spans="1:4">
      <c r="A72" s="2" t="s">
        <v>57</v>
      </c>
      <c r="B72">
        <v>76.479200000000006</v>
      </c>
      <c r="C72" s="1">
        <f t="shared" si="1"/>
        <v>39738.479200000002</v>
      </c>
      <c r="D72">
        <v>60.762900000000002</v>
      </c>
    </row>
    <row r="73" spans="1:4">
      <c r="A73" s="2" t="s">
        <v>57</v>
      </c>
      <c r="B73">
        <v>77.559200000000004</v>
      </c>
      <c r="C73" s="1">
        <f t="shared" si="1"/>
        <v>39739.559200000003</v>
      </c>
      <c r="D73">
        <v>60.272500000000001</v>
      </c>
    </row>
    <row r="74" spans="1:4">
      <c r="A74" s="2" t="s">
        <v>57</v>
      </c>
      <c r="B74">
        <v>78.639899999999997</v>
      </c>
      <c r="C74" s="1">
        <f t="shared" si="1"/>
        <v>39740.639900000002</v>
      </c>
      <c r="D74">
        <v>60.109000000000002</v>
      </c>
    </row>
    <row r="75" spans="1:4">
      <c r="A75" s="2" t="s">
        <v>53</v>
      </c>
      <c r="B75">
        <v>4.4054099999999998</v>
      </c>
      <c r="C75" s="1">
        <f t="shared" si="1"/>
        <v>39666.405409999999</v>
      </c>
      <c r="D75">
        <v>99.065399999999997</v>
      </c>
    </row>
    <row r="76" spans="1:4">
      <c r="A76" s="2" t="s">
        <v>53</v>
      </c>
      <c r="B76">
        <v>5.4864899999999999</v>
      </c>
      <c r="C76" s="1">
        <f t="shared" si="1"/>
        <v>39667.486490000003</v>
      </c>
      <c r="D76">
        <v>99.813100000000006</v>
      </c>
    </row>
    <row r="77" spans="1:4">
      <c r="A77" s="2" t="s">
        <v>53</v>
      </c>
      <c r="B77">
        <v>6.5675699999999999</v>
      </c>
      <c r="C77" s="1">
        <f t="shared" si="1"/>
        <v>39668.567569999999</v>
      </c>
      <c r="D77">
        <v>104.486</v>
      </c>
    </row>
    <row r="78" spans="1:4">
      <c r="A78" s="2" t="s">
        <v>53</v>
      </c>
      <c r="B78">
        <v>7.5135100000000001</v>
      </c>
      <c r="C78" s="1">
        <f t="shared" si="1"/>
        <v>39669.513509999997</v>
      </c>
      <c r="D78">
        <v>89.532700000000006</v>
      </c>
    </row>
    <row r="79" spans="1:4">
      <c r="A79" s="2" t="s">
        <v>53</v>
      </c>
      <c r="B79">
        <v>8.5945900000000002</v>
      </c>
      <c r="C79" s="1">
        <f t="shared" si="1"/>
        <v>39670.594590000001</v>
      </c>
      <c r="D79">
        <v>95.140199999999993</v>
      </c>
    </row>
    <row r="80" spans="1:4">
      <c r="A80" s="2" t="s">
        <v>53</v>
      </c>
      <c r="B80">
        <v>9.54054</v>
      </c>
      <c r="C80" s="1">
        <f t="shared" si="1"/>
        <v>39671.540540000002</v>
      </c>
      <c r="D80">
        <v>90.093500000000006</v>
      </c>
    </row>
    <row r="81" spans="1:4">
      <c r="A81" s="2" t="s">
        <v>53</v>
      </c>
      <c r="B81">
        <v>10.621600000000001</v>
      </c>
      <c r="C81" s="1">
        <f t="shared" si="1"/>
        <v>39672.621599999999</v>
      </c>
      <c r="D81">
        <v>87.289699999999996</v>
      </c>
    </row>
    <row r="82" spans="1:4">
      <c r="A82" s="2" t="s">
        <v>53</v>
      </c>
      <c r="B82">
        <v>11.8378</v>
      </c>
      <c r="C82" s="1">
        <f t="shared" si="1"/>
        <v>39673.837800000001</v>
      </c>
      <c r="D82">
        <v>86.355099999999993</v>
      </c>
    </row>
    <row r="83" spans="1:4">
      <c r="A83" s="2" t="s">
        <v>53</v>
      </c>
      <c r="B83">
        <v>12.6486</v>
      </c>
      <c r="C83" s="1">
        <f t="shared" si="1"/>
        <v>39674.6486</v>
      </c>
      <c r="D83">
        <v>86.728999999999999</v>
      </c>
    </row>
    <row r="84" spans="1:4">
      <c r="A84" s="2" t="s">
        <v>53</v>
      </c>
      <c r="B84">
        <v>13.729699999999999</v>
      </c>
      <c r="C84" s="1">
        <f t="shared" si="1"/>
        <v>39675.729700000004</v>
      </c>
      <c r="D84">
        <v>86.915899999999993</v>
      </c>
    </row>
    <row r="85" spans="1:4">
      <c r="A85" s="2" t="s">
        <v>53</v>
      </c>
      <c r="B85">
        <v>14.675700000000001</v>
      </c>
      <c r="C85" s="1">
        <f t="shared" si="1"/>
        <v>39676.6757</v>
      </c>
      <c r="D85">
        <v>86.915899999999993</v>
      </c>
    </row>
    <row r="86" spans="1:4">
      <c r="A86" s="2" t="s">
        <v>53</v>
      </c>
      <c r="B86">
        <v>15.7568</v>
      </c>
      <c r="C86" s="1">
        <f t="shared" si="1"/>
        <v>39677.756800000003</v>
      </c>
      <c r="D86">
        <v>87.476600000000005</v>
      </c>
    </row>
    <row r="87" spans="1:4">
      <c r="A87" s="2" t="s">
        <v>53</v>
      </c>
      <c r="B87">
        <v>16.7027</v>
      </c>
      <c r="C87" s="1">
        <f t="shared" si="1"/>
        <v>39678.702700000002</v>
      </c>
      <c r="D87">
        <v>87.289699999999996</v>
      </c>
    </row>
    <row r="88" spans="1:4">
      <c r="A88" s="2" t="s">
        <v>53</v>
      </c>
      <c r="B88">
        <v>17.513500000000001</v>
      </c>
      <c r="C88" s="1">
        <f t="shared" si="1"/>
        <v>39679.513500000001</v>
      </c>
      <c r="D88">
        <v>90.093500000000006</v>
      </c>
    </row>
    <row r="89" spans="1:4">
      <c r="A89" s="2" t="s">
        <v>53</v>
      </c>
      <c r="B89">
        <v>18.5946</v>
      </c>
      <c r="C89" s="1">
        <f t="shared" si="1"/>
        <v>39680.594599999997</v>
      </c>
      <c r="D89">
        <v>90.093500000000006</v>
      </c>
    </row>
    <row r="90" spans="1:4">
      <c r="A90" s="2" t="s">
        <v>53</v>
      </c>
      <c r="B90">
        <v>19.540500000000002</v>
      </c>
      <c r="C90" s="1">
        <f t="shared" si="1"/>
        <v>39681.540500000003</v>
      </c>
      <c r="D90">
        <v>94.392499999999998</v>
      </c>
    </row>
    <row r="91" spans="1:4">
      <c r="A91" s="2" t="s">
        <v>53</v>
      </c>
      <c r="B91">
        <v>20.486499999999999</v>
      </c>
      <c r="C91" s="1">
        <f t="shared" si="1"/>
        <v>39682.486499999999</v>
      </c>
      <c r="D91">
        <v>96.448599999999999</v>
      </c>
    </row>
    <row r="92" spans="1:4">
      <c r="A92" s="2" t="s">
        <v>53</v>
      </c>
      <c r="B92">
        <v>21.432400000000001</v>
      </c>
      <c r="C92" s="1">
        <f t="shared" si="1"/>
        <v>39683.432399999998</v>
      </c>
      <c r="D92">
        <v>94.766400000000004</v>
      </c>
    </row>
    <row r="93" spans="1:4">
      <c r="A93" s="2" t="s">
        <v>53</v>
      </c>
      <c r="B93">
        <v>22.513500000000001</v>
      </c>
      <c r="C93" s="1">
        <f t="shared" si="1"/>
        <v>39684.513500000001</v>
      </c>
      <c r="D93">
        <v>88.971999999999994</v>
      </c>
    </row>
    <row r="94" spans="1:4">
      <c r="A94" s="2" t="s">
        <v>53</v>
      </c>
      <c r="B94">
        <v>23.5946</v>
      </c>
      <c r="C94" s="1">
        <f t="shared" si="1"/>
        <v>39685.594599999997</v>
      </c>
      <c r="D94">
        <v>96.261700000000005</v>
      </c>
    </row>
    <row r="95" spans="1:4">
      <c r="A95" s="2" t="s">
        <v>53</v>
      </c>
      <c r="B95">
        <v>24.8108</v>
      </c>
      <c r="C95" s="1">
        <f t="shared" si="1"/>
        <v>39686.810799999999</v>
      </c>
      <c r="D95">
        <v>97.196299999999994</v>
      </c>
    </row>
    <row r="96" spans="1:4">
      <c r="A96" s="2" t="s">
        <v>53</v>
      </c>
      <c r="B96">
        <v>25.8919</v>
      </c>
      <c r="C96" s="1">
        <f t="shared" si="1"/>
        <v>39687.891900000002</v>
      </c>
      <c r="D96">
        <v>92.149500000000003</v>
      </c>
    </row>
    <row r="97" spans="1:4">
      <c r="A97" s="2" t="s">
        <v>53</v>
      </c>
      <c r="B97">
        <v>26.7027</v>
      </c>
      <c r="C97" s="1">
        <f t="shared" si="1"/>
        <v>39688.702700000002</v>
      </c>
      <c r="D97">
        <v>87.663600000000002</v>
      </c>
    </row>
    <row r="98" spans="1:4">
      <c r="A98" s="2" t="s">
        <v>53</v>
      </c>
      <c r="B98">
        <v>27.648599999999998</v>
      </c>
      <c r="C98" s="1">
        <f t="shared" si="1"/>
        <v>39689.6486</v>
      </c>
      <c r="D98">
        <v>87.663600000000002</v>
      </c>
    </row>
    <row r="99" spans="1:4">
      <c r="A99" s="2" t="s">
        <v>53</v>
      </c>
      <c r="B99">
        <v>28.864899999999999</v>
      </c>
      <c r="C99" s="1">
        <f t="shared" si="1"/>
        <v>39690.8649</v>
      </c>
      <c r="D99">
        <v>85.981300000000005</v>
      </c>
    </row>
    <row r="100" spans="1:4">
      <c r="A100" s="2" t="s">
        <v>53</v>
      </c>
      <c r="B100">
        <v>29.540500000000002</v>
      </c>
      <c r="C100" s="1">
        <f t="shared" si="1"/>
        <v>39691.540500000003</v>
      </c>
      <c r="D100">
        <v>82.616799999999998</v>
      </c>
    </row>
    <row r="101" spans="1:4">
      <c r="A101" s="2" t="s">
        <v>53</v>
      </c>
      <c r="B101">
        <v>30.486499999999999</v>
      </c>
      <c r="C101" s="1">
        <f t="shared" si="1"/>
        <v>39692.486499999999</v>
      </c>
      <c r="D101">
        <v>80.747699999999995</v>
      </c>
    </row>
    <row r="102" spans="1:4">
      <c r="A102" s="2" t="s">
        <v>53</v>
      </c>
      <c r="B102">
        <v>31.432400000000001</v>
      </c>
      <c r="C102" s="1">
        <f t="shared" si="1"/>
        <v>39693.432399999998</v>
      </c>
      <c r="D102">
        <v>79.252300000000005</v>
      </c>
    </row>
    <row r="103" spans="1:4">
      <c r="A103" s="2" t="s">
        <v>53</v>
      </c>
      <c r="B103">
        <v>32.783799999999999</v>
      </c>
      <c r="C103" s="1">
        <f t="shared" si="1"/>
        <v>39694.783799999997</v>
      </c>
      <c r="D103">
        <v>81.121499999999997</v>
      </c>
    </row>
    <row r="104" spans="1:4">
      <c r="A104" s="2" t="s">
        <v>53</v>
      </c>
      <c r="B104">
        <v>33.459499999999998</v>
      </c>
      <c r="C104" s="1">
        <f t="shared" si="1"/>
        <v>39695.459499999997</v>
      </c>
      <c r="D104">
        <v>82.803700000000006</v>
      </c>
    </row>
    <row r="105" spans="1:4">
      <c r="A105" s="2" t="s">
        <v>53</v>
      </c>
      <c r="B105">
        <v>34.540500000000002</v>
      </c>
      <c r="C105" s="1">
        <f t="shared" si="1"/>
        <v>39696.540500000003</v>
      </c>
      <c r="D105">
        <v>85.981300000000005</v>
      </c>
    </row>
    <row r="106" spans="1:4">
      <c r="A106" s="2" t="s">
        <v>53</v>
      </c>
      <c r="B106">
        <v>35.621600000000001</v>
      </c>
      <c r="C106" s="1">
        <f t="shared" si="1"/>
        <v>39697.621599999999</v>
      </c>
      <c r="D106">
        <v>87.663600000000002</v>
      </c>
    </row>
    <row r="107" spans="1:4">
      <c r="A107" s="2" t="s">
        <v>53</v>
      </c>
      <c r="B107">
        <v>36.7027</v>
      </c>
      <c r="C107" s="1">
        <f t="shared" si="1"/>
        <v>39698.702700000002</v>
      </c>
      <c r="D107">
        <v>86.168199999999999</v>
      </c>
    </row>
    <row r="108" spans="1:4">
      <c r="A108" s="2" t="s">
        <v>53</v>
      </c>
      <c r="B108">
        <v>37.648600000000002</v>
      </c>
      <c r="C108" s="1">
        <f t="shared" si="1"/>
        <v>39699.6486</v>
      </c>
      <c r="D108">
        <v>85.046700000000001</v>
      </c>
    </row>
    <row r="109" spans="1:4">
      <c r="A109" s="2" t="s">
        <v>53</v>
      </c>
      <c r="B109">
        <v>38.729700000000001</v>
      </c>
      <c r="C109" s="1">
        <f t="shared" si="1"/>
        <v>39700.729700000004</v>
      </c>
      <c r="D109">
        <v>81.869200000000006</v>
      </c>
    </row>
    <row r="110" spans="1:4">
      <c r="A110" s="2" t="s">
        <v>53</v>
      </c>
      <c r="B110">
        <v>39.8108</v>
      </c>
      <c r="C110" s="1">
        <f t="shared" si="1"/>
        <v>39701.810799999999</v>
      </c>
      <c r="D110">
        <v>82.616799999999998</v>
      </c>
    </row>
    <row r="111" spans="1:4">
      <c r="A111" s="2" t="s">
        <v>53</v>
      </c>
      <c r="B111">
        <v>41.027000000000001</v>
      </c>
      <c r="C111" s="1">
        <f t="shared" si="1"/>
        <v>39703.027000000002</v>
      </c>
      <c r="D111">
        <v>83.177599999999998</v>
      </c>
    </row>
    <row r="112" spans="1:4">
      <c r="A112" s="2" t="s">
        <v>53</v>
      </c>
      <c r="B112">
        <v>41.972999999999999</v>
      </c>
      <c r="C112" s="1">
        <f t="shared" si="1"/>
        <v>39703.972999999998</v>
      </c>
      <c r="D112">
        <v>80.373800000000003</v>
      </c>
    </row>
    <row r="113" spans="1:4">
      <c r="A113" s="2" t="s">
        <v>53</v>
      </c>
      <c r="B113">
        <v>42.513500000000001</v>
      </c>
      <c r="C113" s="1">
        <f t="shared" si="1"/>
        <v>39704.513500000001</v>
      </c>
      <c r="D113">
        <v>77.196299999999994</v>
      </c>
    </row>
    <row r="114" spans="1:4">
      <c r="A114" s="2" t="s">
        <v>53</v>
      </c>
      <c r="B114">
        <v>43.324300000000001</v>
      </c>
      <c r="C114" s="1">
        <f t="shared" si="1"/>
        <v>39705.3243</v>
      </c>
      <c r="D114">
        <v>77.009299999999996</v>
      </c>
    </row>
    <row r="115" spans="1:4">
      <c r="A115" s="2" t="s">
        <v>53</v>
      </c>
      <c r="B115">
        <v>44.540500000000002</v>
      </c>
      <c r="C115" s="1">
        <f t="shared" si="1"/>
        <v>39706.540500000003</v>
      </c>
      <c r="D115">
        <v>76.635499999999993</v>
      </c>
    </row>
    <row r="116" spans="1:4">
      <c r="A116" s="2" t="s">
        <v>53</v>
      </c>
      <c r="B116">
        <v>45.621600000000001</v>
      </c>
      <c r="C116" s="1">
        <f t="shared" si="1"/>
        <v>39707.621599999999</v>
      </c>
      <c r="D116">
        <v>73.084100000000007</v>
      </c>
    </row>
    <row r="117" spans="1:4">
      <c r="A117" s="2" t="s">
        <v>53</v>
      </c>
      <c r="B117">
        <v>46.7027</v>
      </c>
      <c r="C117" s="1">
        <f t="shared" si="1"/>
        <v>39708.702700000002</v>
      </c>
      <c r="D117">
        <v>70.2804</v>
      </c>
    </row>
    <row r="118" spans="1:4">
      <c r="A118" s="2" t="s">
        <v>53</v>
      </c>
      <c r="B118">
        <v>47.918900000000001</v>
      </c>
      <c r="C118" s="1">
        <f t="shared" si="1"/>
        <v>39709.918899999997</v>
      </c>
      <c r="D118">
        <v>71.215000000000003</v>
      </c>
    </row>
    <row r="119" spans="1:4">
      <c r="A119" s="2" t="s">
        <v>53</v>
      </c>
      <c r="B119">
        <v>48.5946</v>
      </c>
      <c r="C119" s="1">
        <f t="shared" si="1"/>
        <v>39710.594599999997</v>
      </c>
      <c r="D119">
        <v>72.523399999999995</v>
      </c>
    </row>
    <row r="120" spans="1:4">
      <c r="A120" s="2" t="s">
        <v>53</v>
      </c>
      <c r="B120">
        <v>49.675699999999999</v>
      </c>
      <c r="C120" s="1">
        <f t="shared" si="1"/>
        <v>39711.6757</v>
      </c>
      <c r="D120">
        <v>72.897199999999998</v>
      </c>
    </row>
    <row r="121" spans="1:4">
      <c r="A121" s="2" t="s">
        <v>53</v>
      </c>
      <c r="B121">
        <v>50.8919</v>
      </c>
      <c r="C121" s="1">
        <f t="shared" si="1"/>
        <v>39712.891900000002</v>
      </c>
      <c r="D121">
        <v>73.457899999999995</v>
      </c>
    </row>
    <row r="122" spans="1:4">
      <c r="A122" s="2" t="s">
        <v>53</v>
      </c>
      <c r="B122">
        <v>51.837800000000001</v>
      </c>
      <c r="C122" s="1">
        <f t="shared" si="1"/>
        <v>39713.837800000001</v>
      </c>
      <c r="D122">
        <v>71.215000000000003</v>
      </c>
    </row>
    <row r="123" spans="1:4">
      <c r="A123" s="2" t="s">
        <v>53</v>
      </c>
      <c r="B123">
        <v>52.783799999999999</v>
      </c>
      <c r="C123" s="1">
        <f t="shared" si="1"/>
        <v>39714.783799999997</v>
      </c>
      <c r="D123">
        <v>69.345799999999997</v>
      </c>
    </row>
    <row r="124" spans="1:4">
      <c r="A124" s="2" t="s">
        <v>53</v>
      </c>
      <c r="B124">
        <v>53.864899999999999</v>
      </c>
      <c r="C124" s="1">
        <f t="shared" si="1"/>
        <v>39715.8649</v>
      </c>
      <c r="D124">
        <v>65.981300000000005</v>
      </c>
    </row>
    <row r="125" spans="1:4">
      <c r="A125" s="2" t="s">
        <v>53</v>
      </c>
      <c r="B125">
        <v>54.945900000000002</v>
      </c>
      <c r="C125" s="1">
        <f t="shared" si="1"/>
        <v>39716.945899999999</v>
      </c>
      <c r="D125">
        <v>65.046700000000001</v>
      </c>
    </row>
    <row r="126" spans="1:4">
      <c r="A126" s="2" t="s">
        <v>53</v>
      </c>
      <c r="B126">
        <v>55.486499999999999</v>
      </c>
      <c r="C126" s="1">
        <f t="shared" si="1"/>
        <v>39717.486499999999</v>
      </c>
      <c r="D126">
        <v>63.551400000000001</v>
      </c>
    </row>
    <row r="127" spans="1:4">
      <c r="A127" s="2" t="s">
        <v>53</v>
      </c>
      <c r="B127">
        <v>56.432400000000001</v>
      </c>
      <c r="C127" s="1">
        <f t="shared" si="1"/>
        <v>39718.432399999998</v>
      </c>
      <c r="D127">
        <v>62.616799999999998</v>
      </c>
    </row>
    <row r="128" spans="1:4">
      <c r="A128" s="2" t="s">
        <v>53</v>
      </c>
      <c r="B128">
        <v>57.648600000000002</v>
      </c>
      <c r="C128" s="1">
        <f t="shared" si="1"/>
        <v>39719.6486</v>
      </c>
      <c r="D128">
        <v>60.373800000000003</v>
      </c>
    </row>
    <row r="129" spans="1:4">
      <c r="A129" s="2" t="s">
        <v>53</v>
      </c>
      <c r="B129">
        <v>58.5946</v>
      </c>
      <c r="C129" s="1">
        <f t="shared" si="1"/>
        <v>39720.594599999997</v>
      </c>
      <c r="D129">
        <v>58.5047</v>
      </c>
    </row>
    <row r="130" spans="1:4">
      <c r="A130" s="2" t="s">
        <v>53</v>
      </c>
      <c r="B130">
        <v>59.675699999999999</v>
      </c>
      <c r="C130" s="1">
        <f t="shared" si="1"/>
        <v>39721.6757</v>
      </c>
      <c r="D130">
        <v>58.130800000000001</v>
      </c>
    </row>
    <row r="131" spans="1:4">
      <c r="A131" s="2" t="s">
        <v>53</v>
      </c>
      <c r="B131">
        <v>60.756799999999998</v>
      </c>
      <c r="C131" s="1">
        <f t="shared" ref="C131:C148" si="2">DATE(2008,8,2)+B131</f>
        <v>39722.756800000003</v>
      </c>
      <c r="D131">
        <v>57.570099999999996</v>
      </c>
    </row>
    <row r="132" spans="1:4">
      <c r="A132" s="2" t="s">
        <v>53</v>
      </c>
      <c r="B132">
        <v>61.837800000000001</v>
      </c>
      <c r="C132" s="1">
        <f t="shared" si="2"/>
        <v>39723.837800000001</v>
      </c>
      <c r="D132">
        <v>56.074800000000003</v>
      </c>
    </row>
    <row r="133" spans="1:4">
      <c r="A133" s="2" t="s">
        <v>53</v>
      </c>
      <c r="B133">
        <v>62.783799999999999</v>
      </c>
      <c r="C133" s="1">
        <f t="shared" si="2"/>
        <v>39724.783799999997</v>
      </c>
      <c r="D133">
        <v>54.018700000000003</v>
      </c>
    </row>
    <row r="134" spans="1:4">
      <c r="A134" s="2" t="s">
        <v>53</v>
      </c>
      <c r="B134">
        <v>63.864899999999999</v>
      </c>
      <c r="C134" s="1">
        <f t="shared" si="2"/>
        <v>39725.8649</v>
      </c>
      <c r="D134">
        <v>53.831800000000001</v>
      </c>
    </row>
    <row r="135" spans="1:4">
      <c r="A135" s="2" t="s">
        <v>53</v>
      </c>
      <c r="B135">
        <v>64.8108</v>
      </c>
      <c r="C135" s="1">
        <f t="shared" si="2"/>
        <v>39726.810799999999</v>
      </c>
      <c r="D135">
        <v>52.710299999999997</v>
      </c>
    </row>
    <row r="136" spans="1:4">
      <c r="A136" s="2" t="s">
        <v>53</v>
      </c>
      <c r="B136">
        <v>65.891900000000007</v>
      </c>
      <c r="C136" s="1">
        <f t="shared" si="2"/>
        <v>39727.891900000002</v>
      </c>
      <c r="D136">
        <v>51.775700000000001</v>
      </c>
    </row>
    <row r="137" spans="1:4">
      <c r="A137" s="2" t="s">
        <v>53</v>
      </c>
      <c r="B137">
        <v>66.972999999999999</v>
      </c>
      <c r="C137" s="1">
        <f t="shared" si="2"/>
        <v>39728.972999999998</v>
      </c>
      <c r="D137">
        <v>51.588799999999999</v>
      </c>
    </row>
    <row r="138" spans="1:4">
      <c r="A138" s="2" t="s">
        <v>53</v>
      </c>
      <c r="B138">
        <v>67.513499999999993</v>
      </c>
      <c r="C138" s="1">
        <f t="shared" si="2"/>
        <v>39729.513500000001</v>
      </c>
      <c r="D138">
        <v>50.467300000000002</v>
      </c>
    </row>
    <row r="139" spans="1:4">
      <c r="A139" s="2" t="s">
        <v>53</v>
      </c>
      <c r="B139">
        <v>68.729699999999994</v>
      </c>
      <c r="C139" s="1">
        <f t="shared" si="2"/>
        <v>39730.729700000004</v>
      </c>
      <c r="D139">
        <v>49.532699999999998</v>
      </c>
    </row>
    <row r="140" spans="1:4">
      <c r="A140" s="2" t="s">
        <v>53</v>
      </c>
      <c r="B140">
        <v>69.675700000000006</v>
      </c>
      <c r="C140" s="1">
        <f t="shared" si="2"/>
        <v>39731.6757</v>
      </c>
      <c r="D140">
        <v>49.158900000000003</v>
      </c>
    </row>
    <row r="141" spans="1:4">
      <c r="A141" s="2" t="s">
        <v>53</v>
      </c>
      <c r="B141">
        <v>70.756799999999998</v>
      </c>
      <c r="C141" s="1">
        <f t="shared" si="2"/>
        <v>39732.756800000003</v>
      </c>
      <c r="D141">
        <v>49.158900000000003</v>
      </c>
    </row>
    <row r="142" spans="1:4">
      <c r="A142" s="2" t="s">
        <v>53</v>
      </c>
      <c r="B142">
        <v>71.567599999999999</v>
      </c>
      <c r="C142" s="1">
        <f t="shared" si="2"/>
        <v>39733.567600000002</v>
      </c>
      <c r="D142">
        <v>48.037399999999998</v>
      </c>
    </row>
    <row r="143" spans="1:4">
      <c r="A143" s="2" t="s">
        <v>53</v>
      </c>
      <c r="B143">
        <v>72.783799999999999</v>
      </c>
      <c r="C143" s="1">
        <f t="shared" si="2"/>
        <v>39734.783799999997</v>
      </c>
      <c r="D143">
        <v>47.663600000000002</v>
      </c>
    </row>
    <row r="144" spans="1:4">
      <c r="A144" s="2" t="s">
        <v>53</v>
      </c>
      <c r="B144">
        <v>73.5946</v>
      </c>
      <c r="C144" s="1">
        <f t="shared" si="2"/>
        <v>39735.594599999997</v>
      </c>
      <c r="D144">
        <v>45.607500000000002</v>
      </c>
    </row>
    <row r="145" spans="1:4">
      <c r="A145" s="2" t="s">
        <v>53</v>
      </c>
      <c r="B145">
        <v>74.675700000000006</v>
      </c>
      <c r="C145" s="1">
        <f t="shared" si="2"/>
        <v>39736.6757</v>
      </c>
      <c r="D145">
        <v>46.168199999999999</v>
      </c>
    </row>
    <row r="146" spans="1:4">
      <c r="A146" s="2" t="s">
        <v>53</v>
      </c>
      <c r="B146">
        <v>75.891900000000007</v>
      </c>
      <c r="C146" s="1">
        <f t="shared" si="2"/>
        <v>39737.891900000002</v>
      </c>
      <c r="D146">
        <v>46.168199999999999</v>
      </c>
    </row>
    <row r="147" spans="1:4">
      <c r="A147" s="2" t="s">
        <v>53</v>
      </c>
      <c r="B147">
        <v>76.837800000000001</v>
      </c>
      <c r="C147" s="1">
        <f t="shared" si="2"/>
        <v>39738.837800000001</v>
      </c>
      <c r="D147">
        <v>46.542099999999998</v>
      </c>
    </row>
    <row r="148" spans="1:4">
      <c r="A148" s="2" t="s">
        <v>53</v>
      </c>
      <c r="B148">
        <v>77.918899999999994</v>
      </c>
      <c r="C148" s="1">
        <f t="shared" si="2"/>
        <v>39739.918899999997</v>
      </c>
      <c r="D148">
        <v>45.794400000000003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048576"/>
  <sheetViews>
    <sheetView workbookViewId="0"/>
  </sheetViews>
  <sheetFormatPr defaultRowHeight="14.4"/>
  <cols>
    <col min="1" max="1" width="23.6640625" customWidth="1"/>
    <col min="3" max="3" width="10.5546875" bestFit="1" customWidth="1"/>
  </cols>
  <sheetData>
    <row r="1" spans="1:6">
      <c r="A1" t="s">
        <v>0</v>
      </c>
      <c r="B1" t="s">
        <v>102</v>
      </c>
      <c r="C1" t="s">
        <v>2</v>
      </c>
      <c r="D1" t="s">
        <v>104</v>
      </c>
      <c r="E1" t="s">
        <v>3</v>
      </c>
      <c r="F1" t="s">
        <v>105</v>
      </c>
    </row>
    <row r="2" spans="1:6" ht="18" customHeight="1">
      <c r="A2" s="2" t="s">
        <v>53</v>
      </c>
      <c r="B2">
        <v>30.565200000000001</v>
      </c>
      <c r="C2" s="1">
        <f>DATE(2008,8,2)+B2</f>
        <v>39692.565199999997</v>
      </c>
      <c r="D2">
        <v>0.99289300000000003</v>
      </c>
      <c r="E2">
        <f>D2*1000/10</f>
        <v>99.289299999999997</v>
      </c>
    </row>
    <row r="3" spans="1:6">
      <c r="A3" s="2" t="s">
        <v>53</v>
      </c>
      <c r="B3">
        <v>40.525700000000001</v>
      </c>
      <c r="C3" s="1">
        <f t="shared" ref="C3:C24" si="0">DATE(2008,8,2)+B3</f>
        <v>39702.525699999998</v>
      </c>
      <c r="D3">
        <v>2.2404999999999999</v>
      </c>
      <c r="E3">
        <f t="shared" ref="E3:E13" si="1">D3*1000/10</f>
        <v>224.05</v>
      </c>
    </row>
    <row r="4" spans="1:6">
      <c r="A4" s="2" t="s">
        <v>53</v>
      </c>
      <c r="B4">
        <v>50.486199999999997</v>
      </c>
      <c r="C4" s="1">
        <f t="shared" si="0"/>
        <v>39712.486199999999</v>
      </c>
      <c r="D4">
        <v>3.58426</v>
      </c>
      <c r="E4">
        <f t="shared" si="1"/>
        <v>358.42600000000004</v>
      </c>
    </row>
    <row r="5" spans="1:6">
      <c r="A5" s="2" t="s">
        <v>53</v>
      </c>
      <c r="B5">
        <v>60.288499999999999</v>
      </c>
      <c r="C5" s="1">
        <f t="shared" si="0"/>
        <v>39722.288500000002</v>
      </c>
      <c r="D5">
        <v>4.1395900000000001</v>
      </c>
      <c r="E5">
        <f t="shared" si="1"/>
        <v>413.959</v>
      </c>
    </row>
    <row r="6" spans="1:6">
      <c r="A6" s="2" t="s">
        <v>53</v>
      </c>
      <c r="B6">
        <v>70.4071</v>
      </c>
      <c r="C6" s="1">
        <f t="shared" si="0"/>
        <v>39732.407099999997</v>
      </c>
      <c r="D6">
        <v>4.0025500000000003</v>
      </c>
      <c r="E6">
        <f t="shared" si="1"/>
        <v>400.255</v>
      </c>
    </row>
    <row r="7" spans="1:6">
      <c r="A7" s="2" t="s">
        <v>53</v>
      </c>
      <c r="B7">
        <v>80.525700000000001</v>
      </c>
      <c r="C7" s="1">
        <f t="shared" si="0"/>
        <v>39742.525699999998</v>
      </c>
      <c r="D7">
        <v>3.73088</v>
      </c>
      <c r="E7">
        <f t="shared" si="1"/>
        <v>373.08800000000002</v>
      </c>
    </row>
    <row r="8" spans="1:6">
      <c r="A8" s="2" t="s">
        <v>57</v>
      </c>
      <c r="B8">
        <v>30.723299999999998</v>
      </c>
      <c r="C8" s="1">
        <f t="shared" si="0"/>
        <v>39692.723299999998</v>
      </c>
      <c r="D8">
        <v>1.2620899999999999</v>
      </c>
      <c r="E8">
        <f t="shared" si="1"/>
        <v>126.20899999999999</v>
      </c>
    </row>
    <row r="9" spans="1:6">
      <c r="A9" s="2" t="s">
        <v>57</v>
      </c>
      <c r="B9">
        <v>40.367600000000003</v>
      </c>
      <c r="C9" s="1">
        <f t="shared" si="0"/>
        <v>39702.367599999998</v>
      </c>
      <c r="D9">
        <v>2.2597700000000001</v>
      </c>
      <c r="E9">
        <f t="shared" si="1"/>
        <v>225.977</v>
      </c>
    </row>
    <row r="10" spans="1:6">
      <c r="A10" s="2" t="s">
        <v>57</v>
      </c>
      <c r="B10">
        <v>50.486199999999997</v>
      </c>
      <c r="C10" s="1">
        <f t="shared" si="0"/>
        <v>39712.486199999999</v>
      </c>
      <c r="D10">
        <v>3.77657</v>
      </c>
      <c r="E10">
        <f t="shared" si="1"/>
        <v>377.65700000000004</v>
      </c>
    </row>
    <row r="11" spans="1:6">
      <c r="A11" s="2" t="s">
        <v>57</v>
      </c>
      <c r="B11">
        <v>60.130400000000002</v>
      </c>
      <c r="C11" s="1">
        <f t="shared" si="0"/>
        <v>39722.130400000002</v>
      </c>
      <c r="D11">
        <v>5.4857899999999997</v>
      </c>
      <c r="E11">
        <f t="shared" si="1"/>
        <v>548.57899999999995</v>
      </c>
    </row>
    <row r="12" spans="1:6">
      <c r="A12" s="2" t="s">
        <v>57</v>
      </c>
      <c r="B12">
        <v>70.248999999999995</v>
      </c>
      <c r="C12" s="1">
        <f t="shared" si="0"/>
        <v>39732.249000000003</v>
      </c>
      <c r="D12">
        <v>7.07951</v>
      </c>
      <c r="E12">
        <f t="shared" si="1"/>
        <v>707.95100000000002</v>
      </c>
    </row>
    <row r="13" spans="1:6">
      <c r="A13" s="2" t="s">
        <v>57</v>
      </c>
      <c r="B13">
        <v>80.525700000000001</v>
      </c>
      <c r="C13" s="1">
        <f t="shared" si="0"/>
        <v>39742.525699999998</v>
      </c>
      <c r="D13">
        <v>7.6154999999999999</v>
      </c>
      <c r="E13">
        <f t="shared" si="1"/>
        <v>761.55</v>
      </c>
    </row>
    <row r="14" spans="1:6">
      <c r="A14" s="2" t="s">
        <v>53</v>
      </c>
      <c r="B14">
        <v>30.393999999999998</v>
      </c>
      <c r="C14" s="1">
        <f t="shared" si="0"/>
        <v>39692.394</v>
      </c>
      <c r="F14">
        <v>0.32997599999999999</v>
      </c>
    </row>
    <row r="15" spans="1:6">
      <c r="A15" s="2" t="s">
        <v>53</v>
      </c>
      <c r="B15">
        <v>40.268099999999997</v>
      </c>
      <c r="C15" s="1">
        <f t="shared" si="0"/>
        <v>39702.268100000001</v>
      </c>
      <c r="F15">
        <v>0.61774600000000002</v>
      </c>
    </row>
    <row r="16" spans="1:6">
      <c r="A16" s="2" t="s">
        <v>53</v>
      </c>
      <c r="B16">
        <v>50.530500000000004</v>
      </c>
      <c r="C16" s="1">
        <f t="shared" si="0"/>
        <v>39712.530500000001</v>
      </c>
      <c r="F16">
        <v>0.69256600000000001</v>
      </c>
    </row>
    <row r="17" spans="1:6">
      <c r="A17" s="2" t="s">
        <v>53</v>
      </c>
      <c r="B17">
        <v>60.320399999999999</v>
      </c>
      <c r="C17" s="1">
        <f t="shared" si="0"/>
        <v>39722.320399999997</v>
      </c>
      <c r="F17">
        <v>0.57362099999999994</v>
      </c>
    </row>
    <row r="18" spans="1:6">
      <c r="A18" s="2" t="s">
        <v>53</v>
      </c>
      <c r="B18">
        <v>70.379000000000005</v>
      </c>
      <c r="C18" s="1">
        <f t="shared" si="0"/>
        <v>39732.379000000001</v>
      </c>
      <c r="F18">
        <v>0</v>
      </c>
    </row>
    <row r="19" spans="1:6">
      <c r="A19" s="2" t="s">
        <v>57</v>
      </c>
      <c r="B19">
        <v>30.383299999999998</v>
      </c>
      <c r="C19" s="1">
        <f t="shared" si="0"/>
        <v>39692.383300000001</v>
      </c>
      <c r="F19">
        <v>0.37985599999999997</v>
      </c>
    </row>
    <row r="20" spans="1:6">
      <c r="A20" s="2" t="s">
        <v>57</v>
      </c>
      <c r="B20">
        <v>40.103000000000002</v>
      </c>
      <c r="C20" s="1">
        <f t="shared" si="0"/>
        <v>39702.103000000003</v>
      </c>
      <c r="F20">
        <v>0.58896900000000008</v>
      </c>
    </row>
    <row r="21" spans="1:6">
      <c r="A21" s="2" t="s">
        <v>57</v>
      </c>
      <c r="B21">
        <v>50.537500000000001</v>
      </c>
      <c r="C21" s="1">
        <f t="shared" si="0"/>
        <v>39712.537499999999</v>
      </c>
      <c r="F21">
        <v>0.65995199999999998</v>
      </c>
    </row>
    <row r="22" spans="1:6">
      <c r="A22" s="2" t="s">
        <v>57</v>
      </c>
      <c r="B22">
        <v>60.292099999999998</v>
      </c>
      <c r="C22" s="1">
        <f t="shared" si="0"/>
        <v>39722.292099999999</v>
      </c>
      <c r="F22">
        <v>0.70599500000000004</v>
      </c>
    </row>
    <row r="23" spans="1:6">
      <c r="A23" s="2" t="s">
        <v>57</v>
      </c>
      <c r="B23">
        <v>70.395899999999997</v>
      </c>
      <c r="C23" s="1">
        <f t="shared" si="0"/>
        <v>39732.395900000003</v>
      </c>
      <c r="F23">
        <v>0.72134299999999996</v>
      </c>
    </row>
    <row r="24" spans="1:6">
      <c r="A24" s="2" t="s">
        <v>57</v>
      </c>
      <c r="B24">
        <v>80.339399999999998</v>
      </c>
      <c r="C24" s="1">
        <f t="shared" si="0"/>
        <v>39742.339399999997</v>
      </c>
      <c r="F24">
        <v>0.68489199999999995</v>
      </c>
    </row>
    <row r="1048576" spans="1:1">
      <c r="A1048576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5"/>
  <sheetViews>
    <sheetView workbookViewId="0"/>
  </sheetViews>
  <sheetFormatPr defaultRowHeight="14.4"/>
  <cols>
    <col min="1" max="1" width="20.77734375" bestFit="1" customWidth="1"/>
    <col min="3" max="3" width="17.5546875" bestFit="1" customWidth="1"/>
    <col min="4" max="5" width="10.77734375" bestFit="1" customWidth="1"/>
  </cols>
  <sheetData>
    <row r="1" spans="1:6">
      <c r="A1" t="s">
        <v>0</v>
      </c>
      <c r="B1" t="s">
        <v>106</v>
      </c>
      <c r="C1" t="s">
        <v>131</v>
      </c>
      <c r="D1" t="s">
        <v>61</v>
      </c>
      <c r="E1" t="s">
        <v>132</v>
      </c>
      <c r="F1" t="s">
        <v>133</v>
      </c>
    </row>
    <row r="2" spans="1:6">
      <c r="A2" t="s">
        <v>107</v>
      </c>
      <c r="B2">
        <v>9</v>
      </c>
      <c r="C2">
        <v>14</v>
      </c>
      <c r="D2">
        <v>30</v>
      </c>
      <c r="E2">
        <v>7.1</v>
      </c>
      <c r="F2">
        <v>4</v>
      </c>
    </row>
    <row r="3" spans="1:6">
      <c r="A3" t="s">
        <v>108</v>
      </c>
      <c r="B3">
        <v>10.5</v>
      </c>
      <c r="D3">
        <v>32.200000000000003</v>
      </c>
      <c r="E3">
        <v>7.2</v>
      </c>
      <c r="F3">
        <v>4.3</v>
      </c>
    </row>
    <row r="4" spans="1:6">
      <c r="A4" t="s">
        <v>109</v>
      </c>
      <c r="B4">
        <v>12</v>
      </c>
      <c r="D4">
        <v>38.700000000000003</v>
      </c>
      <c r="E4">
        <v>8.5</v>
      </c>
      <c r="F4">
        <v>5.2</v>
      </c>
    </row>
    <row r="5" spans="1:6">
      <c r="A5" t="s">
        <v>110</v>
      </c>
      <c r="B5">
        <v>13.5</v>
      </c>
      <c r="C5">
        <v>25</v>
      </c>
      <c r="D5">
        <v>61.5</v>
      </c>
      <c r="E5">
        <v>10.5</v>
      </c>
      <c r="F5">
        <v>6.7</v>
      </c>
    </row>
    <row r="6" spans="1:6">
      <c r="A6" t="s">
        <v>111</v>
      </c>
      <c r="B6">
        <v>15</v>
      </c>
      <c r="C6">
        <v>24</v>
      </c>
      <c r="D6">
        <v>62</v>
      </c>
      <c r="E6">
        <v>10.6</v>
      </c>
      <c r="F6">
        <v>6.8</v>
      </c>
    </row>
    <row r="7" spans="1:6">
      <c r="A7" t="s">
        <v>112</v>
      </c>
      <c r="B7">
        <v>16.5</v>
      </c>
      <c r="C7">
        <v>25</v>
      </c>
      <c r="D7">
        <v>68.3</v>
      </c>
      <c r="E7">
        <v>10.8</v>
      </c>
      <c r="F7">
        <v>6.7</v>
      </c>
    </row>
    <row r="8" spans="1:6">
      <c r="A8" t="s">
        <v>113</v>
      </c>
      <c r="B8">
        <v>9</v>
      </c>
      <c r="C8">
        <v>15</v>
      </c>
      <c r="D8">
        <v>37.299999999999997</v>
      </c>
      <c r="E8">
        <v>8</v>
      </c>
      <c r="F8">
        <v>3.9</v>
      </c>
    </row>
    <row r="9" spans="1:6">
      <c r="A9" t="s">
        <v>114</v>
      </c>
      <c r="B9">
        <v>10.5</v>
      </c>
      <c r="D9">
        <v>37.799999999999997</v>
      </c>
      <c r="E9">
        <v>8.1</v>
      </c>
      <c r="F9">
        <v>3.9</v>
      </c>
    </row>
    <row r="10" spans="1:6">
      <c r="A10" t="s">
        <v>115</v>
      </c>
      <c r="B10">
        <v>12</v>
      </c>
      <c r="D10">
        <v>44.2</v>
      </c>
      <c r="E10">
        <v>9</v>
      </c>
      <c r="F10">
        <v>4.0999999999999996</v>
      </c>
    </row>
    <row r="11" spans="1:6">
      <c r="A11" t="s">
        <v>116</v>
      </c>
      <c r="B11">
        <v>13.5</v>
      </c>
      <c r="C11">
        <v>30</v>
      </c>
      <c r="D11">
        <v>77.2</v>
      </c>
      <c r="E11">
        <v>11</v>
      </c>
      <c r="F11">
        <v>5.8</v>
      </c>
    </row>
    <row r="12" spans="1:6">
      <c r="A12" t="s">
        <v>117</v>
      </c>
      <c r="B12">
        <v>15</v>
      </c>
      <c r="C12">
        <v>32</v>
      </c>
      <c r="D12">
        <v>83.8</v>
      </c>
      <c r="E12">
        <v>11.2</v>
      </c>
      <c r="F12">
        <v>5.8</v>
      </c>
    </row>
    <row r="13" spans="1:6">
      <c r="A13" t="s">
        <v>118</v>
      </c>
      <c r="B13">
        <v>16.5</v>
      </c>
      <c r="D13">
        <v>88.3</v>
      </c>
      <c r="E13">
        <v>11.1</v>
      </c>
      <c r="F13">
        <v>5.3</v>
      </c>
    </row>
    <row r="14" spans="1:6">
      <c r="A14" t="s">
        <v>119</v>
      </c>
      <c r="B14">
        <v>9</v>
      </c>
      <c r="C14">
        <v>10</v>
      </c>
      <c r="D14">
        <v>29.2</v>
      </c>
      <c r="E14">
        <v>6.5</v>
      </c>
      <c r="F14">
        <v>3.4</v>
      </c>
    </row>
    <row r="15" spans="1:6">
      <c r="A15" t="s">
        <v>120</v>
      </c>
      <c r="B15">
        <v>10.5</v>
      </c>
      <c r="D15">
        <v>30.8</v>
      </c>
      <c r="E15">
        <v>7</v>
      </c>
      <c r="F15">
        <v>3.9</v>
      </c>
    </row>
    <row r="16" spans="1:6">
      <c r="A16" t="s">
        <v>121</v>
      </c>
      <c r="B16">
        <v>12</v>
      </c>
      <c r="D16">
        <v>35</v>
      </c>
      <c r="E16">
        <v>7.5</v>
      </c>
      <c r="F16">
        <v>4.5</v>
      </c>
    </row>
    <row r="17" spans="1:6">
      <c r="A17" t="s">
        <v>122</v>
      </c>
      <c r="B17">
        <v>13.5</v>
      </c>
      <c r="C17">
        <v>16</v>
      </c>
      <c r="D17">
        <v>42</v>
      </c>
      <c r="E17">
        <v>7.8</v>
      </c>
      <c r="F17">
        <v>4.7</v>
      </c>
    </row>
    <row r="18" spans="1:6">
      <c r="A18" t="s">
        <v>123</v>
      </c>
      <c r="B18">
        <v>15</v>
      </c>
      <c r="C18">
        <v>14</v>
      </c>
      <c r="D18">
        <v>44.5</v>
      </c>
      <c r="E18">
        <v>8.1999999999999993</v>
      </c>
      <c r="F18">
        <v>5.3</v>
      </c>
    </row>
    <row r="19" spans="1:6">
      <c r="A19" t="s">
        <v>124</v>
      </c>
      <c r="B19">
        <v>16.5</v>
      </c>
      <c r="C19">
        <v>15</v>
      </c>
      <c r="D19">
        <v>44.7</v>
      </c>
      <c r="E19">
        <v>8.8000000000000007</v>
      </c>
      <c r="F19">
        <v>5.7</v>
      </c>
    </row>
    <row r="20" spans="1:6">
      <c r="A20" t="s">
        <v>125</v>
      </c>
      <c r="B20">
        <v>9</v>
      </c>
      <c r="C20">
        <v>18</v>
      </c>
      <c r="D20">
        <v>39</v>
      </c>
      <c r="E20">
        <v>8.1</v>
      </c>
      <c r="F20">
        <v>3.8</v>
      </c>
    </row>
    <row r="21" spans="1:6">
      <c r="A21" t="s">
        <v>126</v>
      </c>
      <c r="B21">
        <v>10.5</v>
      </c>
      <c r="D21">
        <v>42.3</v>
      </c>
      <c r="E21">
        <v>8.5</v>
      </c>
      <c r="F21">
        <v>3.9</v>
      </c>
    </row>
    <row r="22" spans="1:6">
      <c r="A22" t="s">
        <v>127</v>
      </c>
      <c r="B22">
        <v>12</v>
      </c>
      <c r="D22">
        <v>44.2</v>
      </c>
      <c r="E22">
        <v>8.6999999999999993</v>
      </c>
      <c r="F22">
        <v>4.2</v>
      </c>
    </row>
    <row r="23" spans="1:6">
      <c r="A23" t="s">
        <v>128</v>
      </c>
      <c r="B23">
        <v>13.5</v>
      </c>
      <c r="C23">
        <v>23</v>
      </c>
      <c r="D23">
        <v>57.3</v>
      </c>
      <c r="E23">
        <v>9.3000000000000007</v>
      </c>
      <c r="F23">
        <v>4.3</v>
      </c>
    </row>
    <row r="24" spans="1:6">
      <c r="A24" t="s">
        <v>129</v>
      </c>
      <c r="B24">
        <v>15</v>
      </c>
      <c r="C24">
        <v>25</v>
      </c>
      <c r="D24">
        <v>60.5</v>
      </c>
      <c r="E24">
        <v>9.8000000000000007</v>
      </c>
      <c r="F24">
        <v>4.9000000000000004</v>
      </c>
    </row>
    <row r="25" spans="1:6">
      <c r="A25" t="s">
        <v>130</v>
      </c>
      <c r="B25">
        <v>16.5</v>
      </c>
      <c r="C25">
        <v>23</v>
      </c>
      <c r="D25">
        <v>62.3</v>
      </c>
      <c r="E25">
        <v>9.8000000000000007</v>
      </c>
      <c r="F25">
        <v>4.5999999999999996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7"/>
  <sheetViews>
    <sheetView workbookViewId="0">
      <selection sqref="A1:A2"/>
    </sheetView>
  </sheetViews>
  <sheetFormatPr defaultRowHeight="14.4"/>
  <cols>
    <col min="2" max="2" width="10.5546875" bestFit="1" customWidth="1"/>
  </cols>
  <sheetData>
    <row r="1" spans="1:10">
      <c r="A1" t="s">
        <v>0</v>
      </c>
      <c r="B1" t="s">
        <v>2</v>
      </c>
      <c r="C1" t="s">
        <v>102</v>
      </c>
      <c r="D1" t="s">
        <v>135</v>
      </c>
      <c r="E1" t="s">
        <v>136</v>
      </c>
      <c r="F1" t="s">
        <v>137</v>
      </c>
      <c r="G1" t="s">
        <v>138</v>
      </c>
      <c r="H1" t="s">
        <v>139</v>
      </c>
      <c r="I1" t="s">
        <v>140</v>
      </c>
      <c r="J1" t="s">
        <v>134</v>
      </c>
    </row>
    <row r="2" spans="1:10">
      <c r="A2" t="s">
        <v>141</v>
      </c>
      <c r="B2" s="1">
        <f>DATE(2011,3,7)+C2</f>
        <v>40619</v>
      </c>
      <c r="C2">
        <v>10</v>
      </c>
      <c r="D2">
        <v>8</v>
      </c>
      <c r="E2">
        <v>94.3</v>
      </c>
      <c r="F2">
        <v>102.5</v>
      </c>
      <c r="G2">
        <v>8.1999999999999993</v>
      </c>
      <c r="H2">
        <v>2.1</v>
      </c>
      <c r="I2">
        <v>6</v>
      </c>
      <c r="J2">
        <v>0.3</v>
      </c>
    </row>
    <row r="3" spans="1:10">
      <c r="A3" t="s">
        <v>141</v>
      </c>
      <c r="B3" s="1">
        <f t="shared" ref="B3:B17" si="0">DATE(2011,3,7)+C3</f>
        <v>40623</v>
      </c>
      <c r="C3">
        <v>14</v>
      </c>
      <c r="D3">
        <v>10.4</v>
      </c>
      <c r="E3">
        <v>92.1</v>
      </c>
      <c r="F3">
        <v>102.5</v>
      </c>
      <c r="G3">
        <v>10.4</v>
      </c>
      <c r="H3">
        <v>2.6</v>
      </c>
      <c r="I3">
        <v>6.7</v>
      </c>
      <c r="J3">
        <v>0.4</v>
      </c>
    </row>
    <row r="4" spans="1:10">
      <c r="A4" t="s">
        <v>141</v>
      </c>
      <c r="B4" s="1">
        <f t="shared" si="0"/>
        <v>40627</v>
      </c>
      <c r="C4">
        <v>18</v>
      </c>
      <c r="D4">
        <v>10.1</v>
      </c>
      <c r="E4">
        <v>92.4</v>
      </c>
      <c r="F4">
        <v>102.5</v>
      </c>
      <c r="G4">
        <v>10.1</v>
      </c>
      <c r="H4">
        <v>2.5</v>
      </c>
      <c r="I4">
        <v>5.9</v>
      </c>
      <c r="J4">
        <v>0.4</v>
      </c>
    </row>
    <row r="5" spans="1:10">
      <c r="A5" t="s">
        <v>141</v>
      </c>
      <c r="B5" s="1">
        <f t="shared" si="0"/>
        <v>40631</v>
      </c>
      <c r="C5">
        <v>22</v>
      </c>
      <c r="D5">
        <v>22.2</v>
      </c>
      <c r="E5">
        <v>80.3</v>
      </c>
      <c r="F5">
        <v>102.5</v>
      </c>
      <c r="G5">
        <v>22.2</v>
      </c>
      <c r="H5">
        <v>4.4000000000000004</v>
      </c>
      <c r="I5">
        <v>5.2</v>
      </c>
      <c r="J5">
        <v>0.9</v>
      </c>
    </row>
    <row r="6" spans="1:10">
      <c r="A6" t="s">
        <v>141</v>
      </c>
      <c r="B6" s="1">
        <f t="shared" si="0"/>
        <v>40636</v>
      </c>
      <c r="C6">
        <v>27</v>
      </c>
      <c r="D6">
        <v>16.7</v>
      </c>
      <c r="E6">
        <v>85.7</v>
      </c>
      <c r="F6">
        <v>163.1</v>
      </c>
      <c r="G6">
        <v>16.8</v>
      </c>
      <c r="H6">
        <v>4.2</v>
      </c>
      <c r="I6">
        <v>5.6</v>
      </c>
      <c r="J6">
        <v>0.7</v>
      </c>
    </row>
    <row r="7" spans="1:10">
      <c r="A7" t="s">
        <v>141</v>
      </c>
      <c r="B7" s="1">
        <f t="shared" si="0"/>
        <v>40640</v>
      </c>
      <c r="C7">
        <v>31</v>
      </c>
      <c r="D7">
        <v>15.3</v>
      </c>
      <c r="E7">
        <v>147.80000000000001</v>
      </c>
      <c r="F7">
        <v>163.1</v>
      </c>
      <c r="G7">
        <v>15.3</v>
      </c>
      <c r="H7">
        <v>5.0999999999999996</v>
      </c>
      <c r="I7">
        <v>5.4</v>
      </c>
      <c r="J7">
        <v>0.9</v>
      </c>
    </row>
    <row r="8" spans="1:10">
      <c r="A8" t="s">
        <v>141</v>
      </c>
      <c r="B8" s="1">
        <f t="shared" si="0"/>
        <v>40643</v>
      </c>
      <c r="C8">
        <v>34</v>
      </c>
      <c r="D8">
        <v>16.5</v>
      </c>
      <c r="E8">
        <v>146.6</v>
      </c>
      <c r="F8">
        <v>163.1</v>
      </c>
      <c r="G8">
        <v>16.5</v>
      </c>
      <c r="H8">
        <v>3.3</v>
      </c>
      <c r="I8">
        <v>6</v>
      </c>
      <c r="J8">
        <v>0.6</v>
      </c>
    </row>
    <row r="9" spans="1:10">
      <c r="A9" t="s">
        <v>141</v>
      </c>
      <c r="B9" s="1">
        <f t="shared" si="0"/>
        <v>40648</v>
      </c>
      <c r="C9">
        <v>39</v>
      </c>
      <c r="D9">
        <v>32.5</v>
      </c>
      <c r="E9">
        <v>130.6</v>
      </c>
      <c r="F9">
        <v>163.1</v>
      </c>
      <c r="G9">
        <v>32.5</v>
      </c>
      <c r="H9">
        <v>5.4</v>
      </c>
      <c r="I9">
        <v>5.5</v>
      </c>
      <c r="J9">
        <v>1</v>
      </c>
    </row>
    <row r="10" spans="1:10">
      <c r="A10" t="s">
        <v>141</v>
      </c>
      <c r="B10" s="1">
        <f t="shared" si="0"/>
        <v>40654</v>
      </c>
      <c r="C10">
        <v>45</v>
      </c>
      <c r="D10">
        <v>30.8</v>
      </c>
      <c r="E10">
        <v>132.30000000000001</v>
      </c>
      <c r="F10">
        <v>163.1</v>
      </c>
      <c r="G10">
        <v>30.8</v>
      </c>
      <c r="H10">
        <v>6.2</v>
      </c>
      <c r="I10">
        <v>5.9</v>
      </c>
      <c r="J10">
        <v>1</v>
      </c>
    </row>
    <row r="11" spans="1:10">
      <c r="A11" t="s">
        <v>141</v>
      </c>
      <c r="B11" s="1">
        <f t="shared" si="0"/>
        <v>40659</v>
      </c>
      <c r="C11">
        <v>50</v>
      </c>
      <c r="D11">
        <v>30</v>
      </c>
      <c r="E11">
        <v>133.1</v>
      </c>
      <c r="F11">
        <v>163.1</v>
      </c>
      <c r="G11">
        <v>30</v>
      </c>
      <c r="H11">
        <v>6</v>
      </c>
      <c r="I11">
        <v>5.7</v>
      </c>
      <c r="J11">
        <v>1.1000000000000001</v>
      </c>
    </row>
    <row r="12" spans="1:10">
      <c r="A12" t="s">
        <v>141</v>
      </c>
      <c r="B12" s="1">
        <f t="shared" si="0"/>
        <v>40664</v>
      </c>
      <c r="C12">
        <v>55</v>
      </c>
      <c r="D12">
        <v>27.2</v>
      </c>
      <c r="E12">
        <v>135.9</v>
      </c>
      <c r="F12">
        <v>163.1</v>
      </c>
      <c r="G12">
        <v>27.2</v>
      </c>
      <c r="H12">
        <v>6.8</v>
      </c>
      <c r="I12">
        <v>5.2</v>
      </c>
      <c r="J12">
        <v>1.3</v>
      </c>
    </row>
    <row r="13" spans="1:10">
      <c r="A13" t="s">
        <v>141</v>
      </c>
      <c r="B13" s="1">
        <f t="shared" si="0"/>
        <v>40668</v>
      </c>
      <c r="C13">
        <v>59</v>
      </c>
      <c r="D13">
        <v>23.7</v>
      </c>
      <c r="E13">
        <v>139.4</v>
      </c>
      <c r="F13">
        <v>163.1</v>
      </c>
      <c r="G13">
        <v>23.7</v>
      </c>
      <c r="H13">
        <v>5.9</v>
      </c>
      <c r="I13">
        <v>5.5</v>
      </c>
      <c r="J13">
        <v>1.1000000000000001</v>
      </c>
    </row>
    <row r="14" spans="1:10">
      <c r="A14" t="s">
        <v>141</v>
      </c>
      <c r="B14" s="1">
        <f t="shared" si="0"/>
        <v>40672</v>
      </c>
      <c r="C14">
        <v>63</v>
      </c>
      <c r="D14">
        <v>27.3</v>
      </c>
      <c r="E14">
        <v>135.80000000000001</v>
      </c>
      <c r="F14">
        <v>163.1</v>
      </c>
      <c r="G14">
        <v>27.3</v>
      </c>
      <c r="H14">
        <v>5.5</v>
      </c>
      <c r="I14">
        <v>6.1</v>
      </c>
      <c r="J14">
        <v>0.9</v>
      </c>
    </row>
    <row r="15" spans="1:10">
      <c r="A15" t="s">
        <v>141</v>
      </c>
      <c r="B15" s="1">
        <f t="shared" si="0"/>
        <v>40677</v>
      </c>
      <c r="C15">
        <v>68</v>
      </c>
      <c r="D15">
        <v>27.2</v>
      </c>
      <c r="E15">
        <v>135.9</v>
      </c>
      <c r="F15">
        <v>163.1</v>
      </c>
      <c r="G15">
        <v>27.2</v>
      </c>
      <c r="H15">
        <v>5.4</v>
      </c>
      <c r="I15">
        <v>6</v>
      </c>
      <c r="J15">
        <v>0.9</v>
      </c>
    </row>
    <row r="16" spans="1:10">
      <c r="A16" t="s">
        <v>141</v>
      </c>
      <c r="B16" s="1">
        <f t="shared" si="0"/>
        <v>40682</v>
      </c>
      <c r="C16">
        <v>73</v>
      </c>
      <c r="D16">
        <v>12.4</v>
      </c>
      <c r="E16">
        <v>150.69999999999999</v>
      </c>
      <c r="F16">
        <v>163.1</v>
      </c>
      <c r="G16">
        <v>12.4</v>
      </c>
      <c r="H16">
        <v>2.5</v>
      </c>
      <c r="I16">
        <v>5.8</v>
      </c>
      <c r="J16">
        <v>0.4</v>
      </c>
    </row>
    <row r="17" spans="1:10">
      <c r="A17" t="s">
        <v>141</v>
      </c>
      <c r="B17" s="1">
        <f t="shared" si="0"/>
        <v>40687</v>
      </c>
      <c r="C17">
        <v>78</v>
      </c>
      <c r="D17">
        <v>24.3</v>
      </c>
      <c r="E17">
        <v>138.80000000000001</v>
      </c>
      <c r="F17">
        <v>163.1</v>
      </c>
      <c r="G17">
        <v>24.3</v>
      </c>
      <c r="H17">
        <v>2.4</v>
      </c>
      <c r="I17">
        <v>6</v>
      </c>
      <c r="J17">
        <v>0.4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7"/>
  <sheetViews>
    <sheetView tabSelected="1" workbookViewId="0">
      <selection activeCell="A14" sqref="A2:A14"/>
    </sheetView>
  </sheetViews>
  <sheetFormatPr defaultRowHeight="14.4"/>
  <cols>
    <col min="2" max="2" width="10.5546875" bestFit="1" customWidth="1"/>
  </cols>
  <sheetData>
    <row r="1" spans="1:10">
      <c r="A1" t="s">
        <v>0</v>
      </c>
      <c r="B1" t="s">
        <v>2</v>
      </c>
      <c r="C1" t="s">
        <v>102</v>
      </c>
      <c r="D1" t="s">
        <v>135</v>
      </c>
      <c r="E1" t="s">
        <v>136</v>
      </c>
      <c r="F1" t="s">
        <v>137</v>
      </c>
      <c r="G1" t="s">
        <v>138</v>
      </c>
      <c r="H1" t="s">
        <v>139</v>
      </c>
      <c r="I1" t="s">
        <v>140</v>
      </c>
      <c r="J1" t="s">
        <v>134</v>
      </c>
    </row>
    <row r="2" spans="1:10">
      <c r="A2" t="s">
        <v>142</v>
      </c>
      <c r="B2" s="1">
        <f>DATE(2012,3,11)+C2</f>
        <v>40989</v>
      </c>
      <c r="C2">
        <v>10</v>
      </c>
      <c r="D2">
        <v>23.7</v>
      </c>
      <c r="E2">
        <v>78.8</v>
      </c>
      <c r="F2">
        <v>102.5</v>
      </c>
      <c r="G2">
        <v>23.7</v>
      </c>
      <c r="H2">
        <v>2.4</v>
      </c>
      <c r="I2">
        <v>6.1</v>
      </c>
      <c r="J2">
        <v>0.4</v>
      </c>
    </row>
    <row r="3" spans="1:10">
      <c r="A3" t="s">
        <v>142</v>
      </c>
      <c r="B3" s="1">
        <f t="shared" ref="B3:B14" si="0">DATE(2012,3,11)+C3</f>
        <v>40994</v>
      </c>
      <c r="C3">
        <v>15</v>
      </c>
      <c r="D3">
        <v>13.3</v>
      </c>
      <c r="E3">
        <v>89.1</v>
      </c>
      <c r="F3">
        <v>102.5</v>
      </c>
      <c r="G3">
        <v>13.4</v>
      </c>
      <c r="H3">
        <v>2.7</v>
      </c>
      <c r="I3">
        <v>6.4</v>
      </c>
      <c r="J3">
        <v>0.4</v>
      </c>
    </row>
    <row r="4" spans="1:10">
      <c r="A4" t="s">
        <v>142</v>
      </c>
      <c r="B4" s="1">
        <f t="shared" si="0"/>
        <v>40997</v>
      </c>
      <c r="C4">
        <v>18</v>
      </c>
      <c r="D4">
        <v>5</v>
      </c>
      <c r="E4">
        <v>97.5</v>
      </c>
      <c r="F4">
        <v>102.5</v>
      </c>
      <c r="G4">
        <v>5</v>
      </c>
      <c r="H4">
        <v>1.7</v>
      </c>
      <c r="I4">
        <v>6.3</v>
      </c>
      <c r="J4">
        <v>0.3</v>
      </c>
    </row>
    <row r="5" spans="1:10">
      <c r="A5" t="s">
        <v>142</v>
      </c>
      <c r="B5" s="1">
        <f t="shared" si="0"/>
        <v>41004</v>
      </c>
      <c r="C5">
        <v>25</v>
      </c>
      <c r="D5">
        <v>21.7</v>
      </c>
      <c r="E5">
        <v>80.8</v>
      </c>
      <c r="F5">
        <v>102.5</v>
      </c>
      <c r="G5">
        <v>21.7</v>
      </c>
      <c r="H5">
        <v>3.1</v>
      </c>
      <c r="I5">
        <v>5.2</v>
      </c>
      <c r="J5">
        <v>0.6</v>
      </c>
    </row>
    <row r="6" spans="1:10">
      <c r="A6" t="s">
        <v>142</v>
      </c>
      <c r="B6" s="1">
        <f t="shared" si="0"/>
        <v>41012</v>
      </c>
      <c r="C6">
        <v>33</v>
      </c>
      <c r="D6">
        <v>36.700000000000003</v>
      </c>
      <c r="E6">
        <v>126.4</v>
      </c>
      <c r="F6">
        <v>163.1</v>
      </c>
      <c r="G6">
        <v>36.700000000000003</v>
      </c>
      <c r="H6">
        <v>4.5999999999999996</v>
      </c>
      <c r="I6">
        <v>4.9000000000000004</v>
      </c>
      <c r="J6">
        <v>0.9</v>
      </c>
    </row>
    <row r="7" spans="1:10">
      <c r="A7" t="s">
        <v>142</v>
      </c>
      <c r="B7" s="1">
        <f t="shared" si="0"/>
        <v>41018</v>
      </c>
      <c r="C7">
        <v>39</v>
      </c>
      <c r="D7">
        <v>33.1</v>
      </c>
      <c r="E7">
        <v>130</v>
      </c>
      <c r="F7">
        <v>163.1</v>
      </c>
      <c r="G7">
        <v>33.1</v>
      </c>
      <c r="H7">
        <v>5.5</v>
      </c>
      <c r="I7">
        <v>5.6</v>
      </c>
      <c r="J7">
        <v>1</v>
      </c>
    </row>
    <row r="8" spans="1:10">
      <c r="A8" t="s">
        <v>142</v>
      </c>
      <c r="B8" s="1">
        <f t="shared" si="0"/>
        <v>41022</v>
      </c>
      <c r="C8">
        <v>43</v>
      </c>
      <c r="D8">
        <v>22.1</v>
      </c>
      <c r="E8">
        <v>141</v>
      </c>
      <c r="F8">
        <v>163.1</v>
      </c>
      <c r="G8">
        <v>22.1</v>
      </c>
      <c r="H8">
        <v>5.5</v>
      </c>
      <c r="I8">
        <v>7</v>
      </c>
      <c r="J8">
        <v>0.8</v>
      </c>
    </row>
    <row r="9" spans="1:10">
      <c r="A9" t="s">
        <v>142</v>
      </c>
      <c r="B9" s="1">
        <f t="shared" si="0"/>
        <v>41026</v>
      </c>
      <c r="C9">
        <v>47</v>
      </c>
      <c r="D9">
        <v>22.1</v>
      </c>
      <c r="E9">
        <v>141</v>
      </c>
      <c r="F9">
        <v>163.1</v>
      </c>
      <c r="G9">
        <v>22.1</v>
      </c>
      <c r="H9">
        <v>5.5</v>
      </c>
      <c r="I9">
        <v>6.2</v>
      </c>
      <c r="J9">
        <v>0.9</v>
      </c>
    </row>
    <row r="10" spans="1:10">
      <c r="A10" t="s">
        <v>142</v>
      </c>
      <c r="B10" s="1">
        <f t="shared" si="0"/>
        <v>41029</v>
      </c>
      <c r="C10">
        <v>50</v>
      </c>
      <c r="D10">
        <v>25.6</v>
      </c>
      <c r="E10">
        <v>137.5</v>
      </c>
      <c r="F10">
        <v>163.1</v>
      </c>
      <c r="G10">
        <v>25.6</v>
      </c>
      <c r="H10">
        <v>8.5</v>
      </c>
      <c r="I10">
        <v>5.4</v>
      </c>
      <c r="J10">
        <v>1.6</v>
      </c>
    </row>
    <row r="11" spans="1:10">
      <c r="A11" t="s">
        <v>142</v>
      </c>
      <c r="B11" s="1">
        <f t="shared" si="0"/>
        <v>41032</v>
      </c>
      <c r="C11">
        <v>53</v>
      </c>
      <c r="D11">
        <v>20.2</v>
      </c>
      <c r="E11">
        <v>142.9</v>
      </c>
      <c r="F11">
        <v>163.1</v>
      </c>
      <c r="G11">
        <v>20.2</v>
      </c>
      <c r="H11">
        <v>6.7</v>
      </c>
      <c r="I11">
        <v>5.9</v>
      </c>
      <c r="J11">
        <v>1.1000000000000001</v>
      </c>
    </row>
    <row r="12" spans="1:10">
      <c r="A12" t="s">
        <v>142</v>
      </c>
      <c r="B12" s="1">
        <f t="shared" si="0"/>
        <v>41041</v>
      </c>
      <c r="C12">
        <v>62</v>
      </c>
      <c r="D12">
        <v>33.700000000000003</v>
      </c>
      <c r="E12">
        <v>129.4</v>
      </c>
      <c r="F12">
        <v>163.1</v>
      </c>
      <c r="G12">
        <v>33.700000000000003</v>
      </c>
      <c r="H12">
        <v>3.7</v>
      </c>
      <c r="I12">
        <v>6.5</v>
      </c>
      <c r="J12">
        <v>0.6</v>
      </c>
    </row>
    <row r="13" spans="1:10">
      <c r="A13" t="s">
        <v>142</v>
      </c>
      <c r="B13" s="1">
        <f t="shared" si="0"/>
        <v>41049</v>
      </c>
      <c r="C13">
        <v>70</v>
      </c>
      <c r="D13">
        <v>30.2</v>
      </c>
      <c r="E13">
        <v>132.9</v>
      </c>
      <c r="F13">
        <v>163.1</v>
      </c>
      <c r="G13">
        <v>30.2</v>
      </c>
      <c r="H13">
        <v>3.8</v>
      </c>
      <c r="I13">
        <v>5.6</v>
      </c>
      <c r="J13">
        <v>0.7</v>
      </c>
    </row>
    <row r="14" spans="1:10">
      <c r="A14" t="s">
        <v>142</v>
      </c>
      <c r="B14" s="1">
        <f t="shared" si="0"/>
        <v>41053</v>
      </c>
      <c r="C14">
        <v>74</v>
      </c>
      <c r="D14">
        <v>12.3</v>
      </c>
      <c r="E14">
        <v>150.80000000000001</v>
      </c>
      <c r="F14">
        <v>163.1</v>
      </c>
      <c r="G14">
        <v>12.3</v>
      </c>
      <c r="H14">
        <v>3.1</v>
      </c>
      <c r="I14">
        <v>5.3</v>
      </c>
      <c r="J14">
        <v>0.6</v>
      </c>
    </row>
    <row r="15" spans="1:10">
      <c r="B15" s="1"/>
    </row>
    <row r="16" spans="1:10">
      <c r="B16" s="1"/>
    </row>
    <row r="17" spans="2:2">
      <c r="B1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ObservedHarvestData</vt:lpstr>
      <vt:lpstr>Mekelle2008SW</vt:lpstr>
      <vt:lpstr>Mekelle2008Crop</vt:lpstr>
      <vt:lpstr>VanDelden</vt:lpstr>
      <vt:lpstr>ObservedLysimeter2</vt:lpstr>
      <vt:lpstr>ObservedLysimeter4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2015-09-12T10:54:12Z</dcterms:modified>
</cp:coreProperties>
</file>