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xr:revisionPtr revIDLastSave="0" documentId="13_ncr:1_{EB32AC94-B792-4CA9-9B39-2321BAFBB1B2}" xr6:coauthVersionLast="34" xr6:coauthVersionMax="34" xr10:uidLastSave="{00000000-0000-0000-0000-000000000000}"/>
  <bookViews>
    <workbookView xWindow="120" yWindow="138" windowWidth="15420" windowHeight="9300" xr2:uid="{00000000-000D-0000-FFFF-FFFF00000000}"/>
  </bookViews>
  <sheets>
    <sheet name="Observed" sheetId="14" r:id="rId1"/>
    <sheet name="ObservedET" sheetId="15" r:id="rId2"/>
    <sheet name="ObservedSW" sheetId="16" r:id="rId3"/>
    <sheet name="ObservedST" sheetId="17" r:id="rId4"/>
    <sheet name="ObservedLeafSize" sheetId="21" r:id="rId5"/>
    <sheet name="FACTS2015" sheetId="20" r:id="rId6"/>
    <sheet name="GattonDalby" sheetId="19" r:id="rId7"/>
    <sheet name="Griffith" sheetId="18" r:id="rId8"/>
    <sheet name="ObservedOLD" sheetId="13" r:id="rId9"/>
  </sheets>
  <definedNames>
    <definedName name="Treatment_Structure">#REF!</definedName>
  </definedNames>
  <calcPr calcId="179017"/>
</workbook>
</file>

<file path=xl/calcChain.xml><?xml version="1.0" encoding="utf-8"?>
<calcChain xmlns="http://schemas.openxmlformats.org/spreadsheetml/2006/main">
  <c r="Q16" i="19" l="1"/>
  <c r="Q17" i="19"/>
  <c r="Q18" i="19"/>
  <c r="Q15" i="19"/>
  <c r="AF184" i="14" l="1"/>
  <c r="H184" i="14"/>
  <c r="M27" i="14" l="1"/>
  <c r="M28" i="14"/>
  <c r="M29" i="14"/>
  <c r="M35" i="14"/>
  <c r="M36" i="14"/>
  <c r="M37" i="14"/>
  <c r="X9" i="14" l="1"/>
  <c r="X234" i="14"/>
  <c r="X223" i="14"/>
  <c r="X212" i="14"/>
  <c r="X201" i="14"/>
  <c r="X37" i="14"/>
  <c r="X29" i="14"/>
  <c r="Q193" i="14" l="1"/>
  <c r="Q194" i="14"/>
  <c r="Q195" i="14"/>
  <c r="Q196" i="14"/>
  <c r="Q197" i="14"/>
  <c r="Q198" i="14"/>
  <c r="Q199" i="14"/>
  <c r="Q200" i="14"/>
  <c r="Q203" i="14"/>
  <c r="Q204" i="14"/>
  <c r="Q205" i="14"/>
  <c r="Q206" i="14"/>
  <c r="Q207" i="14"/>
  <c r="Q208" i="14"/>
  <c r="Q209" i="14"/>
  <c r="Q210" i="14"/>
  <c r="Q211" i="14"/>
  <c r="Q214" i="14"/>
  <c r="Q215" i="14"/>
  <c r="Q216" i="14"/>
  <c r="Q218" i="14"/>
  <c r="Q219" i="14"/>
  <c r="Q220" i="14"/>
  <c r="Q221" i="14"/>
  <c r="Q222" i="14"/>
  <c r="Q225" i="14"/>
  <c r="Q226" i="14"/>
  <c r="Q228" i="14"/>
  <c r="Q229" i="14"/>
  <c r="Q230" i="14"/>
  <c r="Q231" i="14"/>
  <c r="Q232" i="14"/>
  <c r="Q233" i="14"/>
  <c r="Q192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T32" i="18" l="1"/>
  <c r="P32" i="18"/>
  <c r="U4" i="18" l="1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3" i="18"/>
  <c r="T36" i="18"/>
  <c r="T33" i="18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T54" i="18"/>
  <c r="T55" i="18"/>
  <c r="T56" i="18"/>
  <c r="T57" i="18"/>
  <c r="T58" i="18"/>
  <c r="T59" i="18"/>
  <c r="T60" i="18"/>
  <c r="T61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4" i="18"/>
  <c r="T35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3" i="18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Q24" i="14" l="1"/>
  <c r="Q25" i="14"/>
  <c r="Q26" i="14"/>
  <c r="Q27" i="14"/>
  <c r="Q28" i="14"/>
  <c r="Q32" i="14"/>
  <c r="Q33" i="14"/>
  <c r="Q34" i="14"/>
  <c r="Q35" i="14"/>
  <c r="Q36" i="14"/>
  <c r="Q23" i="14"/>
  <c r="M19" i="14" l="1"/>
  <c r="X19" i="14" s="1"/>
  <c r="M18" i="14"/>
  <c r="M17" i="14"/>
  <c r="M16" i="14"/>
  <c r="M6" i="14"/>
  <c r="M7" i="14"/>
  <c r="M8" i="14"/>
  <c r="M9" i="14"/>
  <c r="M5" i="14"/>
  <c r="Q18" i="14" l="1"/>
  <c r="Q17" i="14"/>
  <c r="Q16" i="14"/>
  <c r="Q15" i="14"/>
  <c r="Q14" i="14"/>
  <c r="Q13" i="14"/>
  <c r="Q3" i="14"/>
  <c r="Q4" i="14"/>
  <c r="Q5" i="14"/>
  <c r="Q6" i="14"/>
  <c r="Q7" i="14"/>
  <c r="Q8" i="14"/>
  <c r="Q2" i="14"/>
</calcChain>
</file>

<file path=xl/sharedStrings.xml><?xml version="1.0" encoding="utf-8"?>
<sst xmlns="http://schemas.openxmlformats.org/spreadsheetml/2006/main" count="1887" uniqueCount="249">
  <si>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</si>
  <si>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</si>
  <si>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</si>
  <si>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</si>
  <si>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</si>
  <si>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</si>
  <si>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</si>
  <si>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</si>
  <si>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</si>
  <si>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</si>
  <si>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</si>
  <si>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</si>
  <si>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</si>
  <si>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</si>
  <si>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</si>
  <si>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</si>
  <si>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</si>
  <si>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</si>
  <si>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</si>
  <si>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</si>
  <si>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</si>
  <si>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</si>
  <si>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</si>
  <si>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</si>
  <si>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</si>
  <si>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</si>
  <si>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</si>
  <si>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</si>
  <si>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</si>
  <si>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</si>
  <si>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</si>
  <si>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</si>
  <si>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</si>
  <si>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</si>
  <si>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</si>
  <si>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</si>
  <si>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</si>
  <si>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</si>
  <si>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</si>
  <si>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</si>
  <si>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</si>
  <si>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</si>
  <si>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</si>
  <si>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</si>
  <si>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</si>
  <si>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</si>
  <si>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</si>
  <si>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</si>
  <si>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</si>
  <si>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</si>
  <si>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</si>
  <si>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</si>
  <si>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</si>
  <si>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</si>
  <si>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</si>
  <si>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</si>
  <si>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</si>
  <si>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</si>
  <si>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</si>
  <si>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</si>
  <si>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</si>
  <si>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</si>
  <si>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</si>
  <si>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</si>
  <si>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</si>
  <si>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</si>
  <si>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</si>
  <si>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</si>
  <si>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</si>
  <si>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</si>
  <si>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</si>
  <si>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</si>
  <si>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</si>
  <si>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</si>
  <si>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</si>
  <si>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</si>
  <si>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</si>
  <si>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</si>
  <si>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</si>
  <si>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</si>
  <si>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</si>
  <si>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</si>
  <si>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</si>
  <si>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</si>
  <si>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</si>
  <si>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</si>
  <si>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</si>
  <si>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</si>
  <si>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</si>
  <si>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</si>
  <si>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</si>
  <si>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</si>
  <si>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</si>
  <si>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</si>
  <si>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</si>
  <si>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</si>
  <si>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</si>
  <si>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</si>
  <si>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</si>
  <si>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</si>
  <si>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</si>
  <si>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</si>
  <si>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</si>
  <si>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</si>
  <si>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</si>
  <si>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</si>
  <si>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</si>
  <si>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</si>
  <si>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</si>
  <si>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</si>
  <si>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</si>
  <si>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</si>
  <si>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</si>
  <si>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</si>
  <si>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</si>
  <si>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</si>
  <si>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</si>
  <si>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</si>
  <si>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</si>
  <si>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</si>
  <si>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</si>
  <si>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</si>
  <si>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</si>
  <si>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</si>
  <si>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</si>
  <si>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</si>
  <si>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</si>
  <si>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</si>
  <si>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</si>
  <si>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</si>
  <si>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</si>
  <si>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</si>
  <si>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</si>
  <si>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</si>
  <si>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</si>
  <si>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</si>
  <si>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</si>
  <si>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</si>
  <si>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</si>
  <si>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</si>
  <si>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</si>
  <si>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</si>
  <si>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</si>
  <si>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</si>
  <si>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</si>
  <si>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</si>
  <si>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</si>
  <si>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</si>
  <si>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</si>
  <si>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</si>
  <si>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</si>
  <si>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</si>
  <si>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</si>
  <si>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</si>
  <si>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</si>
  <si>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</si>
  <si>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</si>
  <si>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</si>
  <si>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</si>
  <si>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</si>
  <si>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</si>
  <si>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</si>
  <si>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</si>
  <si>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</si>
  <si>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</si>
  <si>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</si>
  <si>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</si>
  <si>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</si>
  <si>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</si>
  <si>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</si>
  <si>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</si>
  <si>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</si>
  <si>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</si>
  <si>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</si>
  <si>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</si>
  <si>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</si>
  <si>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</si>
  <si>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</si>
  <si>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</si>
  <si>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</si>
  <si>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</si>
  <si>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</si>
  <si>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</si>
  <si>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</si>
  <si>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</si>
  <si>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</si>
  <si>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</si>
  <si>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</si>
  <si>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</si>
  <si>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</si>
  <si>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</si>
  <si>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</si>
  <si>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</si>
  <si>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</si>
  <si>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</si>
  <si>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</si>
  <si>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</si>
  <si>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</si>
  <si>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</si>
  <si>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day</t>
  </si>
  <si>
    <t>biomass</t>
  </si>
  <si>
    <t>leafbiomass</t>
  </si>
  <si>
    <t>stembiomass</t>
  </si>
  <si>
    <t>lai</t>
  </si>
  <si>
    <t>nodeno</t>
  </si>
  <si>
    <t>LeafGreennconc</t>
  </si>
  <si>
    <t xml:space="preserve">StemGreennconc </t>
  </si>
  <si>
    <t xml:space="preserve">FruitTotalWt  </t>
  </si>
  <si>
    <t xml:space="preserve">FruitTotalnconc </t>
  </si>
  <si>
    <t>plants</t>
  </si>
  <si>
    <t>PodGreenWt</t>
  </si>
  <si>
    <t>grain_wt</t>
  </si>
  <si>
    <t>PodGreennconc</t>
  </si>
  <si>
    <t>GrainGrainnconc</t>
  </si>
  <si>
    <t>leafGreenN</t>
  </si>
  <si>
    <t>StemTotalN</t>
  </si>
  <si>
    <t>FruitGreenN</t>
  </si>
  <si>
    <t>PdGreenN</t>
  </si>
  <si>
    <t>PdGreenNerror</t>
  </si>
  <si>
    <t>grain_n</t>
  </si>
  <si>
    <t>green_biomass_n</t>
  </si>
  <si>
    <t>podnom2</t>
  </si>
  <si>
    <t>podnom2error</t>
  </si>
  <si>
    <t>(mm/dd/yyyy)</t>
  </si>
  <si>
    <t>()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</si>
  <si>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</si>
  <si>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</si>
  <si>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</si>
  <si>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</si>
  <si>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</si>
  <si>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</si>
  <si>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Soybean.Leaf.CohortSize(1)</t>
  </si>
  <si>
    <t>Soybean.Leaf.CohortSize(2)</t>
  </si>
  <si>
    <t>Soybean.Leaf.CohortSize(3)</t>
  </si>
  <si>
    <t>Soybean.Leaf.CohortSize(4)</t>
  </si>
  <si>
    <t>Soybean.Leaf.CohortSize(5)</t>
  </si>
  <si>
    <t>Soybean.Leaf.CohortSize(6)</t>
  </si>
  <si>
    <t>Soybean.Leaf.CohortSize(7)</t>
  </si>
  <si>
    <t>Soybean.Leaf.CohortSize(8)</t>
  </si>
  <si>
    <t>Soybean.Leaf.CohortSize(9)</t>
  </si>
  <si>
    <t>Soybean.Leaf.CohortSize(10)</t>
  </si>
  <si>
    <t>Soybean.Leaf.CohortSize(11)</t>
  </si>
  <si>
    <t>Soybean.Leaf.CohortSize(12)</t>
  </si>
  <si>
    <t>Soybean.Leaf.CohortSize(13)</t>
  </si>
  <si>
    <t>Soybean.Leaf.CohortSize(14)</t>
  </si>
  <si>
    <t>Soybean.Leaf.CohortSize(15)</t>
  </si>
  <si>
    <t>Soybean.Leaf.CohortSize(16)</t>
  </si>
  <si>
    <t>Soybean.Leaf.CohortSize(17)</t>
  </si>
  <si>
    <t>Soybean.Leaf.CohortSize(18)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</si>
</sst>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5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A777-7FB3-4D85-8052-DDB9477BDE84}">
  <dimension ref="A1:BZ249"/>
  <sheetViews>
    <sheetView tabSelected="1" topLeftCell="E1" workbookViewId="0">
      <pane ySplit="576" topLeftCell="A177" activePane="bottomLeft"/>
      <selection activeCell="X1" sqref="X1"/>
      <selection pane="bottomLeft" activeCell="H184" sqref="H184"/>
    </sheetView>
  </sheetViews>
  <sheetFormatPr defaultRowHeight="14.4" x14ac:dyDescent="0.55000000000000004"/>
  <cols>
    <col min="1" max="1" width="43.3125" bestFit="1" customWidth="1"/>
    <col min="2" max="2" width="10.26171875" bestFit="1" customWidth="1"/>
    <col min="3" max="3" width="10.26171875" customWidth="1"/>
    <col min="4" max="4" width="31.9453125" bestFit="1" customWidth="1"/>
    <col min="5" max="5" width="31.9453125" customWidth="1"/>
    <col min="6" max="6" width="28.83984375" bestFit="1" customWidth="1"/>
    <col min="7" max="7" width="27.734375" bestFit="1" customWidth="1"/>
    <col min="8" max="8" width="26.9453125" bestFit="1" customWidth="1"/>
    <col min="9" max="9" width="9.89453125" bestFit="1" customWidth="1"/>
    <col min="10" max="10" width="10.1015625" bestFit="1" customWidth="1"/>
    <col min="11" max="11" width="27.3125" bestFit="1" customWidth="1"/>
    <col min="12" max="12" width="11.1015625" bestFit="1" customWidth="1"/>
    <col min="13" max="13" width="21.734375" customWidth="1"/>
    <col min="14" max="14" width="14.15625" bestFit="1" customWidth="1"/>
    <col min="15" max="15" width="21.26171875" bestFit="1" customWidth="1"/>
    <col min="16" max="16" width="3.5234375" bestFit="1" customWidth="1"/>
    <col min="17" max="17" width="21.47265625" bestFit="1" customWidth="1"/>
    <col min="18" max="18" width="17.734375" bestFit="1" customWidth="1"/>
    <col min="19" max="19" width="18.734375" bestFit="1" customWidth="1"/>
    <col min="20" max="20" width="14.1015625" bestFit="1" customWidth="1"/>
    <col min="21" max="21" width="14.83984375" bestFit="1" customWidth="1"/>
    <col min="22" max="22" width="13.83984375" bestFit="1" customWidth="1"/>
    <col min="23" max="23" width="14.47265625" bestFit="1" customWidth="1"/>
    <col min="24" max="24" width="15.15625" bestFit="1" customWidth="1"/>
    <col min="25" max="25" width="15.05078125" bestFit="1" customWidth="1"/>
    <col min="26" max="26" width="21.83984375" customWidth="1"/>
    <col min="27" max="27" width="20.578125" bestFit="1" customWidth="1"/>
    <col min="28" max="28" width="21.62890625" bestFit="1" customWidth="1"/>
    <col min="29" max="29" width="17.734375" bestFit="1" customWidth="1"/>
    <col min="30" max="30" width="16.47265625" bestFit="1" customWidth="1"/>
    <col min="31" max="31" width="17.3671875" bestFit="1" customWidth="1"/>
    <col min="32" max="32" width="17.9453125" bestFit="1" customWidth="1"/>
    <col min="33" max="33" width="16.578125" bestFit="1" customWidth="1"/>
    <col min="34" max="34" width="17.62890625" bestFit="1" customWidth="1"/>
    <col min="35" max="35" width="13.734375" bestFit="1" customWidth="1"/>
    <col min="36" max="36" width="12.734375" bestFit="1" customWidth="1"/>
    <col min="37" max="37" width="13.3671875" bestFit="1" customWidth="1"/>
    <col min="38" max="38" width="13.9453125" bestFit="1" customWidth="1"/>
    <col min="39" max="39" width="20.68359375" bestFit="1" customWidth="1"/>
    <col min="40" max="40" width="9.3125" bestFit="1" customWidth="1"/>
    <col min="41" max="41" width="14.62890625" bestFit="1" customWidth="1"/>
    <col min="42" max="42" width="13.83984375" bestFit="1" customWidth="1"/>
    <col min="43" max="43" width="17.05078125" bestFit="1" customWidth="1"/>
    <col min="44" max="44" width="5.7890625" bestFit="1" customWidth="1"/>
    <col min="45" max="45" width="8.1015625" bestFit="1" customWidth="1"/>
    <col min="46" max="46" width="14" bestFit="1" customWidth="1"/>
    <col min="47" max="47" width="14.20703125" bestFit="1" customWidth="1"/>
    <col min="48" max="48" width="10.7890625" bestFit="1" customWidth="1"/>
    <col min="49" max="49" width="10.578125" bestFit="1" customWidth="1"/>
    <col min="50" max="50" width="6.5234375" bestFit="1" customWidth="1"/>
    <col min="51" max="51" width="7.578125" bestFit="1" customWidth="1"/>
    <col min="52" max="52" width="14.83984375" bestFit="1" customWidth="1"/>
    <col min="53" max="53" width="17.41796875" bestFit="1" customWidth="1"/>
    <col min="54" max="54" width="14.15625" bestFit="1" customWidth="1"/>
    <col min="55" max="55" width="15.15625" bestFit="1" customWidth="1"/>
    <col min="56" max="56" width="14.7890625" bestFit="1" customWidth="1"/>
    <col min="57" max="57" width="15" bestFit="1" customWidth="1"/>
    <col min="58" max="58" width="11.62890625" bestFit="1" customWidth="1"/>
    <col min="59" max="59" width="11.20703125" bestFit="1" customWidth="1"/>
    <col min="60" max="60" width="17.68359375" bestFit="1" customWidth="1"/>
    <col min="61" max="61" width="20.20703125" bestFit="1" customWidth="1"/>
    <col min="62" max="62" width="18.41796875" bestFit="1" customWidth="1"/>
    <col min="63" max="63" width="17.20703125" bestFit="1" customWidth="1"/>
    <col min="64" max="64" width="17.41796875" bestFit="1" customWidth="1"/>
    <col min="65" max="65" width="18.1015625" bestFit="1" customWidth="1"/>
    <col min="66" max="66" width="13.734375" bestFit="1" customWidth="1"/>
    <col min="67" max="67" width="16.26171875" bestFit="1" customWidth="1"/>
    <col min="68" max="68" width="14.1015625" bestFit="1" customWidth="1"/>
    <col min="69" max="69" width="14.47265625" bestFit="1" customWidth="1"/>
    <col min="70" max="70" width="13.89453125" bestFit="1" customWidth="1"/>
    <col min="71" max="71" width="10.62890625" bestFit="1" customWidth="1"/>
    <col min="72" max="72" width="18.68359375" bestFit="1" customWidth="1"/>
    <col min="73" max="73" width="13.41796875" bestFit="1" customWidth="1"/>
    <col min="74" max="74" width="18.734375" bestFit="1" customWidth="1"/>
    <col min="75" max="75" width="17.9453125" bestFit="1" customWidth="1"/>
    <col min="76" max="76" width="10.89453125" bestFit="1" customWidth="1"/>
    <col min="77" max="77" width="9.83984375" bestFit="1" customWidth="1"/>
    <col min="78" max="78" width="12.15625" bestFit="1" customWidth="1"/>
  </cols>
  <sheetData>
    <row r="1" spans="1:78" x14ac:dyDescent="0.55000000000000004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169</v>
      </c>
      <c r="AB1" t="s">
        <v>168</v>
      </c>
      <c r="AC1" t="s">
        <v>167</v>
      </c>
      <c r="AD1" t="s">
        <v>166</v>
      </c>
      <c r="AE1" t="s">
        <v>170</v>
      </c>
      <c r="AF1" t="s">
        <v>173</v>
      </c>
      <c r="AG1" t="s">
        <v>162</v>
      </c>
      <c r="AH1" t="s">
        <v>163</v>
      </c>
      <c r="AI1" t="s">
        <v>165</v>
      </c>
      <c r="AJ1" t="s">
        <v>164</v>
      </c>
      <c r="AK1" t="s">
        <v>174</v>
      </c>
      <c r="AL1" t="s">
        <v>171</v>
      </c>
      <c r="AM1" t="s">
        <v>175</v>
      </c>
      <c r="AN1" t="s">
        <v>17</v>
      </c>
      <c r="AO1" t="s">
        <v>18</v>
      </c>
      <c r="AP1" t="s">
        <v>19</v>
      </c>
      <c r="AQ1" t="s">
        <v>176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  <c r="AW1" t="s">
        <v>25</v>
      </c>
      <c r="AX1" t="s">
        <v>26</v>
      </c>
      <c r="AY1" t="s">
        <v>27</v>
      </c>
      <c r="AZ1" t="s">
        <v>28</v>
      </c>
      <c r="BA1" t="s">
        <v>29</v>
      </c>
      <c r="BB1" t="s">
        <v>30</v>
      </c>
      <c r="BC1" t="s">
        <v>31</v>
      </c>
      <c r="BD1" t="s">
        <v>32</v>
      </c>
      <c r="BE1" t="s">
        <v>33</v>
      </c>
      <c r="BF1" t="s">
        <v>34</v>
      </c>
      <c r="BG1" t="s">
        <v>35</v>
      </c>
      <c r="BH1" t="s">
        <v>36</v>
      </c>
      <c r="BI1" t="s">
        <v>37</v>
      </c>
      <c r="BJ1" t="s">
        <v>38</v>
      </c>
      <c r="BK1" t="s">
        <v>39</v>
      </c>
      <c r="BL1" t="s">
        <v>40</v>
      </c>
      <c r="BM1" t="s">
        <v>41</v>
      </c>
      <c r="BN1" t="s">
        <v>42</v>
      </c>
      <c r="BO1" t="s">
        <v>43</v>
      </c>
      <c r="BP1" t="s">
        <v>44</v>
      </c>
      <c r="BQ1" t="s">
        <v>45</v>
      </c>
      <c r="BR1" t="s">
        <v>46</v>
      </c>
      <c r="BS1" t="s">
        <v>47</v>
      </c>
      <c r="BT1" t="s">
        <v>48</v>
      </c>
      <c r="BU1" t="s">
        <v>49</v>
      </c>
      <c r="BV1" t="s">
        <v>50</v>
      </c>
      <c r="BW1" t="s">
        <v>51</v>
      </c>
      <c r="BX1" t="s">
        <v>52</v>
      </c>
      <c r="BY1" t="s">
        <v>53</v>
      </c>
      <c r="BZ1" t="s">
        <v>54</v>
      </c>
    </row>
    <row r="2" spans="1:78" x14ac:dyDescent="0.55000000000000004">
      <c r="A2" t="s">
        <v>3</v>
      </c>
      <c r="B2" s="4">
        <v>42895</v>
      </c>
      <c r="C2" s="4"/>
      <c r="D2" s="4"/>
      <c r="E2" s="4"/>
      <c r="F2" s="4"/>
      <c r="G2" s="4"/>
      <c r="H2" s="4"/>
      <c r="I2">
        <v>31.666666670000001</v>
      </c>
      <c r="J2">
        <v>31.333333329999999</v>
      </c>
      <c r="K2">
        <v>2</v>
      </c>
      <c r="N2">
        <v>0.18906666699999999</v>
      </c>
      <c r="P2">
        <v>265439.92389999999</v>
      </c>
      <c r="Q2">
        <f>N2*1000000/R2</f>
        <v>25549.549594594591</v>
      </c>
      <c r="R2">
        <v>7.4</v>
      </c>
      <c r="T2">
        <v>7.4</v>
      </c>
      <c r="U2">
        <v>4.9000000000000004</v>
      </c>
      <c r="Z2">
        <v>12.3</v>
      </c>
      <c r="AA2">
        <v>4.6311446829999998E-2</v>
      </c>
      <c r="AC2">
        <v>2.0514227950000002E-2</v>
      </c>
      <c r="AG2">
        <v>0.34375607200000002</v>
      </c>
      <c r="AI2">
        <v>0.101174293</v>
      </c>
      <c r="AM2">
        <v>0.44493036499999999</v>
      </c>
      <c r="AN2">
        <v>1.8991813280000001</v>
      </c>
      <c r="AO2">
        <v>26543.992389999999</v>
      </c>
      <c r="AP2">
        <v>26543.992389999999</v>
      </c>
      <c r="AQ2">
        <v>187.7777778</v>
      </c>
      <c r="AR2">
        <v>71.666666669999998</v>
      </c>
      <c r="AT2">
        <v>3.2145502540000002</v>
      </c>
      <c r="AU2">
        <v>6.5064070989999996</v>
      </c>
      <c r="AX2">
        <v>3.9638261000000001E-2</v>
      </c>
      <c r="AY2">
        <v>9.3893029850000005</v>
      </c>
      <c r="AZ2">
        <v>1.3228756559999999</v>
      </c>
      <c r="BB2">
        <v>1.3228756559999999</v>
      </c>
      <c r="BC2">
        <v>1.276714533</v>
      </c>
      <c r="BG2">
        <v>25.94224354</v>
      </c>
      <c r="BH2">
        <v>0.30950257399999997</v>
      </c>
      <c r="BJ2">
        <v>9.1647271000000002E-2</v>
      </c>
      <c r="BN2">
        <v>7.4699906999999996E-2</v>
      </c>
      <c r="BP2">
        <v>3.0704688000000001E-2</v>
      </c>
      <c r="BT2">
        <v>0.104369884</v>
      </c>
      <c r="BU2">
        <v>0.70476370899999996</v>
      </c>
      <c r="BV2">
        <v>9389.3029850000003</v>
      </c>
      <c r="BW2">
        <v>9389.3029850000003</v>
      </c>
      <c r="BX2">
        <v>22.194427059999999</v>
      </c>
      <c r="BY2">
        <v>10.92576008</v>
      </c>
    </row>
    <row r="3" spans="1:78" x14ac:dyDescent="0.55000000000000004">
      <c r="A3" t="s">
        <v>3</v>
      </c>
      <c r="B3" s="4">
        <v>42909</v>
      </c>
      <c r="C3" s="4"/>
      <c r="D3" s="4"/>
      <c r="E3" s="4"/>
      <c r="F3" s="4"/>
      <c r="G3" s="4"/>
      <c r="H3" s="4"/>
      <c r="I3">
        <v>32.333333330000002</v>
      </c>
      <c r="J3">
        <v>31.666666670000001</v>
      </c>
      <c r="K3">
        <v>6.3333333329999997</v>
      </c>
      <c r="N3">
        <v>1.063767667</v>
      </c>
      <c r="P3">
        <v>260399.53109999999</v>
      </c>
      <c r="Q3">
        <f t="shared" ref="Q3:Q8" si="0">N3*1000000/R3</f>
        <v>36597.511475160842</v>
      </c>
      <c r="R3">
        <v>29.06666667</v>
      </c>
      <c r="T3">
        <v>29.06666667</v>
      </c>
      <c r="U3">
        <v>21.233333330000001</v>
      </c>
      <c r="Z3">
        <v>50.3</v>
      </c>
      <c r="AA3">
        <v>5.0692481989999996E-2</v>
      </c>
      <c r="AC3">
        <v>1.8245937029999999E-2</v>
      </c>
      <c r="AG3">
        <v>1.476158393</v>
      </c>
      <c r="AI3">
        <v>0.38724224699999998</v>
      </c>
      <c r="AM3">
        <v>1.8634006400000001</v>
      </c>
      <c r="AN3">
        <v>1.396620913</v>
      </c>
      <c r="AO3">
        <v>36472.462169999999</v>
      </c>
      <c r="AP3">
        <v>36472.462169999999</v>
      </c>
      <c r="AQ3">
        <v>704.44444439999995</v>
      </c>
      <c r="AR3">
        <v>158.88999999999999</v>
      </c>
      <c r="AT3">
        <v>2.0816659990000002</v>
      </c>
      <c r="AU3">
        <v>3.5118845840000001</v>
      </c>
      <c r="AV3">
        <v>0.33501243800000002</v>
      </c>
      <c r="AX3">
        <v>0.17414084099999999</v>
      </c>
      <c r="AY3">
        <v>0.97779424000000004</v>
      </c>
      <c r="AZ3">
        <v>1.2096831539999999</v>
      </c>
      <c r="BB3">
        <v>1.2096831539999999</v>
      </c>
      <c r="BC3">
        <v>1.1372481409999999</v>
      </c>
      <c r="BG3">
        <v>22.5166605</v>
      </c>
      <c r="BH3">
        <v>0.40163393800000002</v>
      </c>
      <c r="BJ3">
        <v>3.4294910999999997E-2</v>
      </c>
      <c r="BN3">
        <v>0.171303912</v>
      </c>
      <c r="BP3">
        <v>1.6357283E-2</v>
      </c>
      <c r="BT3">
        <v>0.18747316999999999</v>
      </c>
      <c r="BU3">
        <v>9.5373146000000006E-2</v>
      </c>
      <c r="BV3">
        <v>4554.4144660000002</v>
      </c>
      <c r="BW3">
        <v>4554.4144660000002</v>
      </c>
      <c r="BX3">
        <v>15.39600718</v>
      </c>
      <c r="BY3">
        <v>1.922576396</v>
      </c>
    </row>
    <row r="4" spans="1:78" x14ac:dyDescent="0.55000000000000004">
      <c r="A4" t="s">
        <v>3</v>
      </c>
      <c r="B4" s="4">
        <v>42926</v>
      </c>
      <c r="C4" s="4"/>
      <c r="D4" s="4"/>
      <c r="E4" s="4"/>
      <c r="F4" s="4"/>
      <c r="G4" s="4"/>
      <c r="H4" s="4"/>
      <c r="I4">
        <v>32.333333330000002</v>
      </c>
      <c r="J4">
        <v>32.666666669999998</v>
      </c>
      <c r="K4">
        <v>10.33333333</v>
      </c>
      <c r="N4">
        <v>2.6299103330000002</v>
      </c>
      <c r="P4">
        <v>232284.38700000002</v>
      </c>
      <c r="Q4">
        <f t="shared" si="0"/>
        <v>28900.113549450551</v>
      </c>
      <c r="R4">
        <v>91</v>
      </c>
      <c r="T4">
        <v>91</v>
      </c>
      <c r="U4">
        <v>89.85</v>
      </c>
      <c r="Z4">
        <v>180.85</v>
      </c>
      <c r="AA4">
        <v>5.2969261810000001E-2</v>
      </c>
      <c r="AC4">
        <v>1.830695073E-2</v>
      </c>
      <c r="AG4">
        <v>4.8199299030000002</v>
      </c>
      <c r="AI4">
        <v>1.626351627</v>
      </c>
      <c r="AM4">
        <v>6.4462815300000003</v>
      </c>
      <c r="AN4">
        <v>1.862830607</v>
      </c>
      <c r="AO4">
        <v>29045.95592</v>
      </c>
      <c r="AP4">
        <v>29045.95592</v>
      </c>
      <c r="AQ4">
        <v>1085</v>
      </c>
      <c r="AR4">
        <v>334.33333329999999</v>
      </c>
      <c r="AT4">
        <v>3.2145502540000002</v>
      </c>
      <c r="AU4">
        <v>4.9328828619999996</v>
      </c>
      <c r="AV4">
        <v>0.66500626600000001</v>
      </c>
      <c r="AX4">
        <v>0.46288053699999998</v>
      </c>
      <c r="AY4">
        <v>3.2982417559999999</v>
      </c>
      <c r="AZ4">
        <v>9.4684159179999998</v>
      </c>
      <c r="BB4">
        <v>9.4684159179999998</v>
      </c>
      <c r="BC4">
        <v>15.176860680000001</v>
      </c>
      <c r="BG4">
        <v>238.09991600000001</v>
      </c>
      <c r="BH4">
        <v>6.9166196999999999E-2</v>
      </c>
      <c r="BJ4">
        <v>0.18654817900000001</v>
      </c>
      <c r="BN4">
        <v>0.499844024</v>
      </c>
      <c r="BP4">
        <v>0.128898914</v>
      </c>
      <c r="BT4">
        <v>0.62868809000000003</v>
      </c>
      <c r="BU4">
        <v>0.33258388300000002</v>
      </c>
      <c r="BV4">
        <v>5162.1325269999998</v>
      </c>
      <c r="BW4">
        <v>5162.1325269999998</v>
      </c>
      <c r="BX4">
        <v>63.83572667</v>
      </c>
      <c r="BY4">
        <v>25.026652460000001</v>
      </c>
    </row>
    <row r="5" spans="1:78" x14ac:dyDescent="0.55000000000000004">
      <c r="A5" t="s">
        <v>3</v>
      </c>
      <c r="B5" s="4">
        <v>42942</v>
      </c>
      <c r="C5" s="4"/>
      <c r="D5" s="4"/>
      <c r="E5" s="4"/>
      <c r="F5" s="4"/>
      <c r="G5" s="4"/>
      <c r="H5" s="4"/>
      <c r="I5">
        <v>31</v>
      </c>
      <c r="J5">
        <v>23.666666670000001</v>
      </c>
      <c r="K5">
        <v>16.11</v>
      </c>
      <c r="L5">
        <v>29.943333330000002</v>
      </c>
      <c r="M5">
        <f>L5*J5</f>
        <v>708.65888890981114</v>
      </c>
      <c r="N5">
        <v>3.5467477330000001</v>
      </c>
      <c r="P5">
        <v>258047.00629999998</v>
      </c>
      <c r="Q5">
        <f t="shared" si="0"/>
        <v>24895.281227212148</v>
      </c>
      <c r="R5">
        <v>142.46666669999999</v>
      </c>
      <c r="S5">
        <v>13.6</v>
      </c>
      <c r="T5">
        <v>156.06666670000001</v>
      </c>
      <c r="U5">
        <v>211.7</v>
      </c>
      <c r="V5">
        <v>7.0333333329999999</v>
      </c>
      <c r="Z5">
        <v>374.8</v>
      </c>
      <c r="AA5">
        <v>5.2664065359999998E-2</v>
      </c>
      <c r="AB5">
        <v>2.4026684359999998E-2</v>
      </c>
      <c r="AC5">
        <v>1.5933583580000001E-2</v>
      </c>
      <c r="AD5">
        <v>3.4623949530000003E-2</v>
      </c>
      <c r="AG5">
        <v>7.4919406620000002</v>
      </c>
      <c r="AH5">
        <v>0.32024770200000002</v>
      </c>
      <c r="AI5">
        <v>3.3575160039999998</v>
      </c>
      <c r="AJ5">
        <v>0.24408219</v>
      </c>
      <c r="AM5">
        <v>11.41378656</v>
      </c>
      <c r="AN5">
        <v>2.1940391859999999</v>
      </c>
      <c r="AO5">
        <v>24806.254580000001</v>
      </c>
      <c r="AP5">
        <v>22662.548620000001</v>
      </c>
      <c r="AQ5">
        <v>1218.333333</v>
      </c>
      <c r="AR5">
        <v>588.33333330000005</v>
      </c>
      <c r="AT5">
        <v>5</v>
      </c>
      <c r="AU5">
        <v>6.1101009270000004</v>
      </c>
      <c r="AV5">
        <v>1.168888361</v>
      </c>
      <c r="AW5">
        <v>4.3617236650000004</v>
      </c>
      <c r="AX5">
        <v>0.85323291099999998</v>
      </c>
      <c r="AY5">
        <v>2.0822463170000001</v>
      </c>
      <c r="AZ5">
        <v>8.8911941460000001</v>
      </c>
      <c r="BA5">
        <v>1.8248287590000001</v>
      </c>
      <c r="BB5">
        <v>10.46151678</v>
      </c>
      <c r="BC5">
        <v>21.254411309999998</v>
      </c>
      <c r="BD5">
        <v>2.0502032419999998</v>
      </c>
      <c r="BG5">
        <v>291.83557009999998</v>
      </c>
      <c r="BH5">
        <v>0.18584066599999999</v>
      </c>
      <c r="BI5">
        <v>0.61849928700000001</v>
      </c>
      <c r="BJ5">
        <v>0.13053358400000001</v>
      </c>
      <c r="BK5">
        <v>4.5969863999999999E-2</v>
      </c>
      <c r="BN5">
        <v>0.20450197000000001</v>
      </c>
      <c r="BO5">
        <v>5.2578893000000002E-2</v>
      </c>
      <c r="BP5">
        <v>0.168207088</v>
      </c>
      <c r="BQ5">
        <v>7.3650926000000005E-2</v>
      </c>
      <c r="BT5">
        <v>0.26653564099999999</v>
      </c>
      <c r="BU5">
        <v>0.52397094600000005</v>
      </c>
      <c r="BV5">
        <v>5045.6976729999997</v>
      </c>
      <c r="BW5">
        <v>4682.6751670000003</v>
      </c>
      <c r="BX5">
        <v>127.1154331</v>
      </c>
      <c r="BY5">
        <v>38.837267330000003</v>
      </c>
    </row>
    <row r="6" spans="1:78" x14ac:dyDescent="0.55000000000000004">
      <c r="A6" t="s">
        <v>3</v>
      </c>
      <c r="B6" s="4">
        <v>42951</v>
      </c>
      <c r="C6" s="4"/>
      <c r="D6" s="4"/>
      <c r="E6" s="4"/>
      <c r="F6" s="4"/>
      <c r="G6" s="4"/>
      <c r="H6" s="4"/>
      <c r="I6">
        <v>31</v>
      </c>
      <c r="J6">
        <v>32.333333330000002</v>
      </c>
      <c r="K6">
        <v>18.11333333</v>
      </c>
      <c r="L6">
        <v>67.5</v>
      </c>
      <c r="M6">
        <f t="shared" ref="M6:M9" si="1">L6*J6</f>
        <v>2182.4999997750001</v>
      </c>
      <c r="N6">
        <v>4.4898179999999996</v>
      </c>
      <c r="P6">
        <v>239592.76200000002</v>
      </c>
      <c r="Q6">
        <f t="shared" si="0"/>
        <v>26139.052973774684</v>
      </c>
      <c r="R6">
        <v>171.7666667</v>
      </c>
      <c r="S6">
        <v>14.16666667</v>
      </c>
      <c r="T6">
        <v>185.93333329999999</v>
      </c>
      <c r="U6">
        <v>286.26666669999997</v>
      </c>
      <c r="V6">
        <v>51.5</v>
      </c>
      <c r="Z6">
        <v>523.70000000000005</v>
      </c>
      <c r="AA6">
        <v>4.9020051960000005E-2</v>
      </c>
      <c r="AB6">
        <v>2.731203556E-2</v>
      </c>
      <c r="AC6">
        <v>1.4922018850000001E-2</v>
      </c>
      <c r="AD6">
        <v>3.4000000000000002E-2</v>
      </c>
      <c r="AG6">
        <v>8.395316459</v>
      </c>
      <c r="AH6">
        <v>0.369270916</v>
      </c>
      <c r="AI6">
        <v>4.2699831179999999</v>
      </c>
      <c r="AJ6">
        <v>1.7509999999999999</v>
      </c>
      <c r="AM6">
        <v>14.78557049</v>
      </c>
      <c r="AN6">
        <v>1.8879088310000001</v>
      </c>
      <c r="AO6">
        <v>26076.93547</v>
      </c>
      <c r="AP6">
        <v>24126.09287</v>
      </c>
      <c r="AQ6">
        <v>1466.666667</v>
      </c>
      <c r="AR6">
        <v>751.11</v>
      </c>
      <c r="AT6">
        <v>5</v>
      </c>
      <c r="AU6">
        <v>2.309401077</v>
      </c>
      <c r="AV6">
        <v>1.3891124260000001</v>
      </c>
      <c r="AW6">
        <v>5.4083269129999998</v>
      </c>
      <c r="AX6">
        <v>0.55618144700000005</v>
      </c>
      <c r="AY6">
        <v>1.034755525</v>
      </c>
      <c r="AZ6">
        <v>11.72959221</v>
      </c>
      <c r="BA6">
        <v>9.4118719360000007</v>
      </c>
      <c r="BB6">
        <v>20.71432677</v>
      </c>
      <c r="BC6">
        <v>23.508579990000001</v>
      </c>
      <c r="BD6">
        <v>12.73891675</v>
      </c>
      <c r="BG6">
        <v>559.41844800000001</v>
      </c>
      <c r="BH6">
        <v>0.31818848199999999</v>
      </c>
      <c r="BI6">
        <v>0.288776054</v>
      </c>
      <c r="BJ6">
        <v>0.111296059</v>
      </c>
      <c r="BN6">
        <v>8.5131423999999997E-2</v>
      </c>
      <c r="BO6">
        <v>0.203212321</v>
      </c>
      <c r="BP6">
        <v>0.44190556399999997</v>
      </c>
      <c r="BQ6">
        <v>0.43312317</v>
      </c>
      <c r="BT6">
        <v>0.92400618499999998</v>
      </c>
      <c r="BU6">
        <v>0.218956975</v>
      </c>
      <c r="BV6">
        <v>1456.8509300000001</v>
      </c>
      <c r="BW6">
        <v>291.09515390000001</v>
      </c>
      <c r="BX6">
        <v>35.472994419999999</v>
      </c>
      <c r="BY6">
        <v>46.227657309999998</v>
      </c>
    </row>
    <row r="7" spans="1:78" x14ac:dyDescent="0.55000000000000004">
      <c r="A7" t="s">
        <v>3</v>
      </c>
      <c r="B7" s="4">
        <v>42968</v>
      </c>
      <c r="C7" s="4"/>
      <c r="D7" s="4"/>
      <c r="E7" s="4"/>
      <c r="F7" s="4"/>
      <c r="G7" s="4"/>
      <c r="H7" s="4"/>
      <c r="I7">
        <v>31</v>
      </c>
      <c r="J7">
        <v>33.666666669999998</v>
      </c>
      <c r="K7">
        <v>20.88666667</v>
      </c>
      <c r="L7">
        <v>73.556666669999998</v>
      </c>
      <c r="M7">
        <f t="shared" si="1"/>
        <v>2476.4077781351889</v>
      </c>
      <c r="N7">
        <v>4.4933822670000003</v>
      </c>
      <c r="P7">
        <v>246404.07339999999</v>
      </c>
      <c r="Q7">
        <f t="shared" si="0"/>
        <v>24667.679467369173</v>
      </c>
      <c r="R7">
        <v>182.15666669999999</v>
      </c>
      <c r="S7">
        <v>5.1566666669999996</v>
      </c>
      <c r="T7">
        <v>187.31333330000001</v>
      </c>
      <c r="U7">
        <v>317.98333330000003</v>
      </c>
      <c r="V7">
        <v>217.55666669999999</v>
      </c>
      <c r="Z7">
        <v>722.85333330000003</v>
      </c>
      <c r="AA7">
        <v>4.5780029300000004E-2</v>
      </c>
      <c r="AB7">
        <v>2.4344771309999999E-2</v>
      </c>
      <c r="AC7">
        <v>1.3600711770000001E-2</v>
      </c>
      <c r="AD7">
        <v>3.3245203500000001E-2</v>
      </c>
      <c r="AG7">
        <v>8.3967630989999993</v>
      </c>
      <c r="AH7">
        <v>0.12453468099999999</v>
      </c>
      <c r="AI7">
        <v>4.3441109280000001</v>
      </c>
      <c r="AJ7">
        <v>7.2355102880000004</v>
      </c>
      <c r="AM7">
        <v>20.100919000000001</v>
      </c>
      <c r="AN7">
        <v>1.875228895</v>
      </c>
      <c r="AO7">
        <v>24555.750319999999</v>
      </c>
      <c r="AP7">
        <v>23879.62084</v>
      </c>
      <c r="AR7">
        <v>764.44666670000004</v>
      </c>
      <c r="AT7">
        <v>5</v>
      </c>
      <c r="AU7">
        <v>3.2145502540000002</v>
      </c>
      <c r="AV7">
        <v>1.3891124260000001</v>
      </c>
      <c r="AW7">
        <v>7.2353046470000004</v>
      </c>
      <c r="AX7">
        <v>0.86346009099999999</v>
      </c>
      <c r="AY7">
        <v>2.576694426</v>
      </c>
      <c r="AZ7">
        <v>19.453620059999999</v>
      </c>
      <c r="BA7">
        <v>0.32145502500000001</v>
      </c>
      <c r="BB7">
        <v>19.296718200000001</v>
      </c>
      <c r="BC7">
        <v>17.073468699999999</v>
      </c>
      <c r="BD7">
        <v>34.734037100000002</v>
      </c>
      <c r="BG7">
        <v>382.55239289999997</v>
      </c>
      <c r="BH7">
        <v>0.45637277100000001</v>
      </c>
      <c r="BI7">
        <v>0.498811324</v>
      </c>
      <c r="BJ7">
        <v>0.230868765</v>
      </c>
      <c r="BK7">
        <v>0.19983250499999999</v>
      </c>
      <c r="BN7">
        <v>1.6763243489999999</v>
      </c>
      <c r="BO7">
        <v>1.8367544E-2</v>
      </c>
      <c r="BP7">
        <v>0.90041895800000005</v>
      </c>
      <c r="BQ7">
        <v>1.2573499420000001</v>
      </c>
      <c r="BT7">
        <v>2.554901455</v>
      </c>
      <c r="BU7">
        <v>0.22672908</v>
      </c>
      <c r="BV7">
        <v>2864.8653640000002</v>
      </c>
      <c r="BW7">
        <v>2871.5604330000001</v>
      </c>
      <c r="BY7">
        <v>19.532783550000001</v>
      </c>
    </row>
    <row r="8" spans="1:78" x14ac:dyDescent="0.55000000000000004">
      <c r="A8" t="s">
        <v>3</v>
      </c>
      <c r="B8" s="4">
        <v>42983</v>
      </c>
      <c r="C8" s="4"/>
      <c r="D8" s="4"/>
      <c r="E8" s="4"/>
      <c r="F8" s="4"/>
      <c r="G8" s="4"/>
      <c r="H8" s="4"/>
      <c r="I8">
        <v>31</v>
      </c>
      <c r="J8">
        <v>33.666666669999998</v>
      </c>
      <c r="K8">
        <v>20.88666667</v>
      </c>
      <c r="L8">
        <v>61.39</v>
      </c>
      <c r="M8">
        <f t="shared" si="1"/>
        <v>2066.7966668712997</v>
      </c>
      <c r="N8">
        <v>3.3484526670000001</v>
      </c>
      <c r="P8">
        <v>211949.37469999999</v>
      </c>
      <c r="Q8">
        <f t="shared" si="0"/>
        <v>20837.10095400504</v>
      </c>
      <c r="R8">
        <v>160.69666670000001</v>
      </c>
      <c r="S8">
        <v>25.616666670000001</v>
      </c>
      <c r="T8">
        <v>186.31333330000001</v>
      </c>
      <c r="U8">
        <v>302.48333330000003</v>
      </c>
      <c r="V8">
        <v>409.21666670000002</v>
      </c>
      <c r="Z8">
        <v>898.0133333</v>
      </c>
      <c r="AA8">
        <v>2.746492545E-2</v>
      </c>
      <c r="AB8">
        <v>1.8975636559999998E-2</v>
      </c>
      <c r="AC8">
        <v>8.1153414599999998E-3</v>
      </c>
      <c r="AD8">
        <v>3.8795077800000001E-2</v>
      </c>
      <c r="AG8">
        <v>4.4259175710000003</v>
      </c>
      <c r="AH8">
        <v>0.40085383000000002</v>
      </c>
      <c r="AI8">
        <v>2.4556705980000002</v>
      </c>
      <c r="AJ8">
        <v>15.840236429999999</v>
      </c>
      <c r="AM8">
        <v>23.122678430000001</v>
      </c>
      <c r="AN8">
        <v>1.326094729</v>
      </c>
      <c r="AO8">
        <v>20822.952379999999</v>
      </c>
      <c r="AP8">
        <v>18258.099859999998</v>
      </c>
      <c r="AR8">
        <v>764.44666670000004</v>
      </c>
      <c r="AT8">
        <v>5</v>
      </c>
      <c r="AU8">
        <v>6.1101009270000004</v>
      </c>
      <c r="AV8">
        <v>1.3891124260000001</v>
      </c>
      <c r="AW8">
        <v>6.4250525290000002</v>
      </c>
      <c r="AX8">
        <v>0.45081993999999997</v>
      </c>
      <c r="AY8">
        <v>1.0506225199999999</v>
      </c>
      <c r="AZ8">
        <v>14.28787365</v>
      </c>
      <c r="BA8">
        <v>25.268004139999999</v>
      </c>
      <c r="BB8">
        <v>24.959227420000001</v>
      </c>
      <c r="BC8">
        <v>8.0512938920000003</v>
      </c>
      <c r="BD8">
        <v>16.405305039999998</v>
      </c>
      <c r="BG8">
        <v>486.49708459999999</v>
      </c>
      <c r="BH8">
        <v>0.131513876</v>
      </c>
      <c r="BI8">
        <v>0.51635507199999997</v>
      </c>
      <c r="BJ8">
        <v>0.156608992</v>
      </c>
      <c r="BK8">
        <v>0.442822455</v>
      </c>
      <c r="BN8">
        <v>0.60551635000000004</v>
      </c>
      <c r="BO8">
        <v>0.28019391900000001</v>
      </c>
      <c r="BP8">
        <v>0.48310399900000001</v>
      </c>
      <c r="BQ8">
        <v>1.4177898360000001</v>
      </c>
      <c r="BT8">
        <v>2.2663543150000001</v>
      </c>
      <c r="BU8">
        <v>0.13615085800000001</v>
      </c>
      <c r="BV8">
        <v>1816.972784</v>
      </c>
      <c r="BW8">
        <v>3785.7399789999999</v>
      </c>
      <c r="BY8">
        <v>19.532783550000001</v>
      </c>
    </row>
    <row r="9" spans="1:78" x14ac:dyDescent="0.55000000000000004">
      <c r="A9" t="s">
        <v>3</v>
      </c>
      <c r="B9" s="4">
        <v>42997</v>
      </c>
      <c r="C9" s="4"/>
      <c r="D9" s="4"/>
      <c r="E9" s="4"/>
      <c r="F9" s="4"/>
      <c r="G9" s="4"/>
      <c r="H9" s="4"/>
      <c r="I9">
        <v>31</v>
      </c>
      <c r="J9">
        <v>32.333333330000002</v>
      </c>
      <c r="K9">
        <v>20.88666667</v>
      </c>
      <c r="L9">
        <v>62.666666669999998</v>
      </c>
      <c r="M9">
        <f t="shared" si="1"/>
        <v>2026.2222221211111</v>
      </c>
      <c r="R9">
        <v>15.393333330000001</v>
      </c>
      <c r="S9">
        <v>14.86</v>
      </c>
      <c r="T9">
        <v>30.25333333</v>
      </c>
      <c r="U9">
        <v>213.95</v>
      </c>
      <c r="V9">
        <v>444.09</v>
      </c>
      <c r="W9">
        <v>125.55666669999999</v>
      </c>
      <c r="X9">
        <f>W9/M9</f>
        <v>6.1965891662447294E-2</v>
      </c>
      <c r="Y9">
        <v>318.53333329999998</v>
      </c>
      <c r="Z9">
        <v>688.29333329999997</v>
      </c>
      <c r="AA9">
        <v>2.2859224079999997E-2</v>
      </c>
      <c r="AB9">
        <v>1.739394188E-2</v>
      </c>
      <c r="AC9">
        <v>4.9081889800000004E-3</v>
      </c>
      <c r="AD9">
        <v>4.4114886699999994E-2</v>
      </c>
      <c r="AE9">
        <v>7.9016911999999998E-3</v>
      </c>
      <c r="AF9">
        <v>5.3927535999999998E-2</v>
      </c>
      <c r="AG9">
        <v>0.36035655300000002</v>
      </c>
      <c r="AH9">
        <v>0.24390679800000001</v>
      </c>
      <c r="AI9">
        <v>1.0493157440000001</v>
      </c>
      <c r="AJ9">
        <v>19.553729329999999</v>
      </c>
      <c r="AK9">
        <v>0.99398109099999998</v>
      </c>
      <c r="AL9">
        <v>18.559748240000001</v>
      </c>
      <c r="AM9">
        <v>21.20730842</v>
      </c>
      <c r="AR9">
        <v>764.44666670000004</v>
      </c>
      <c r="AS9">
        <v>54.553409960000003</v>
      </c>
      <c r="AT9">
        <v>5</v>
      </c>
      <c r="AU9">
        <v>3.0550504630000002</v>
      </c>
      <c r="AV9">
        <v>1.3891124260000001</v>
      </c>
      <c r="AW9">
        <v>4.6671440229999996</v>
      </c>
      <c r="AZ9">
        <v>19.191926250000002</v>
      </c>
      <c r="BA9">
        <v>17.12383427</v>
      </c>
      <c r="BB9">
        <v>36.310441109999999</v>
      </c>
      <c r="BC9">
        <v>62.57163894</v>
      </c>
      <c r="BD9">
        <v>71.288638649999996</v>
      </c>
      <c r="BE9">
        <v>19.623540290000001</v>
      </c>
      <c r="BF9">
        <v>51.892228060000001</v>
      </c>
      <c r="BG9">
        <v>1351.075206</v>
      </c>
      <c r="BH9">
        <v>0.28147503000000001</v>
      </c>
      <c r="BI9">
        <v>0.12760889</v>
      </c>
      <c r="BJ9">
        <v>6.7670759999999996E-2</v>
      </c>
      <c r="BK9">
        <v>0.37165287400000002</v>
      </c>
      <c r="BL9">
        <v>0.143930472</v>
      </c>
      <c r="BM9">
        <v>0.42906704699999998</v>
      </c>
      <c r="BN9">
        <v>0.49645715800000001</v>
      </c>
      <c r="BO9">
        <v>0.26708691099999998</v>
      </c>
      <c r="BP9">
        <v>0.358529082</v>
      </c>
      <c r="BQ9">
        <v>3.0864769270000001</v>
      </c>
      <c r="BR9">
        <v>0.233257305</v>
      </c>
      <c r="BS9">
        <v>2.85535483</v>
      </c>
      <c r="BT9">
        <v>3.8043212409999998</v>
      </c>
      <c r="BY9">
        <v>19.532783550000001</v>
      </c>
      <c r="BZ9">
        <v>8.887289634</v>
      </c>
    </row>
    <row r="10" spans="1:78" x14ac:dyDescent="0.55000000000000004">
      <c r="A10" t="s">
        <v>3</v>
      </c>
      <c r="B10" s="4">
        <v>43026</v>
      </c>
      <c r="C10" s="4"/>
      <c r="D10" s="4" t="s">
        <v>60</v>
      </c>
      <c r="E10" s="4"/>
      <c r="F10" s="4"/>
      <c r="G10" s="4"/>
      <c r="H10" s="4"/>
      <c r="Y10">
        <v>310.3</v>
      </c>
      <c r="AS10">
        <v>53.143333329999997</v>
      </c>
      <c r="BF10">
        <v>36.299450839999999</v>
      </c>
      <c r="BZ10">
        <v>6.2168025010000001</v>
      </c>
    </row>
    <row r="11" spans="1:78" x14ac:dyDescent="0.55000000000000004">
      <c r="A11" t="s">
        <v>3</v>
      </c>
      <c r="B11" s="4">
        <v>42916</v>
      </c>
      <c r="C11" s="4"/>
      <c r="D11" s="4"/>
      <c r="E11" s="4"/>
      <c r="F11" s="4"/>
      <c r="G11" s="4"/>
      <c r="H11" s="4"/>
      <c r="AQ11">
        <v>877.77777779999997</v>
      </c>
      <c r="BX11">
        <v>42.860670050000003</v>
      </c>
    </row>
    <row r="12" spans="1:78" x14ac:dyDescent="0.55000000000000004">
      <c r="A12" t="s">
        <v>3</v>
      </c>
      <c r="B12" s="4">
        <v>42934</v>
      </c>
      <c r="C12" s="4"/>
      <c r="D12" s="4"/>
      <c r="E12" s="4"/>
      <c r="F12" s="4"/>
      <c r="G12" s="4"/>
      <c r="H12" s="4"/>
      <c r="AQ12">
        <v>1111.666667</v>
      </c>
      <c r="BX12">
        <v>104.08329999999999</v>
      </c>
    </row>
    <row r="13" spans="1:78" x14ac:dyDescent="0.55000000000000004">
      <c r="A13" t="s">
        <v>4</v>
      </c>
      <c r="B13" s="4">
        <v>42909</v>
      </c>
      <c r="C13" s="4"/>
      <c r="D13" s="4"/>
      <c r="E13" s="4"/>
      <c r="F13" s="4"/>
      <c r="G13" s="4"/>
      <c r="H13" s="4"/>
      <c r="I13">
        <v>41</v>
      </c>
      <c r="J13">
        <v>41</v>
      </c>
      <c r="K13">
        <v>3.6666666669999999</v>
      </c>
      <c r="N13">
        <v>0.56501726699999999</v>
      </c>
      <c r="P13">
        <v>286692.8419</v>
      </c>
      <c r="Q13">
        <f>N13*1000000/R13</f>
        <v>32534.583506231364</v>
      </c>
      <c r="R13">
        <v>17.366666670000001</v>
      </c>
      <c r="T13">
        <v>17.366666670000001</v>
      </c>
      <c r="U13">
        <v>12.16666667</v>
      </c>
      <c r="Z13">
        <v>29.533333329999998</v>
      </c>
      <c r="AA13">
        <v>5.3513595260000005E-2</v>
      </c>
      <c r="AC13">
        <v>2.5577801859999999E-2</v>
      </c>
      <c r="AG13">
        <v>0.92831271999999998</v>
      </c>
      <c r="AI13">
        <v>0.31247847400000001</v>
      </c>
      <c r="AM13">
        <v>1.240791193</v>
      </c>
      <c r="AN13">
        <v>1.660832965</v>
      </c>
      <c r="AO13">
        <v>32509.90871</v>
      </c>
      <c r="AP13">
        <v>32509.90871</v>
      </c>
      <c r="AQ13">
        <v>600</v>
      </c>
      <c r="AR13">
        <v>118.33333330000001</v>
      </c>
      <c r="AT13">
        <v>2.6457513110000002</v>
      </c>
      <c r="AU13">
        <v>2.6457513110000002</v>
      </c>
      <c r="AV13">
        <v>0.57735026899999997</v>
      </c>
      <c r="AX13">
        <v>7.2568472999999994E-2</v>
      </c>
      <c r="AY13">
        <v>0.63868976399999999</v>
      </c>
      <c r="AZ13">
        <v>0.75718777900000001</v>
      </c>
      <c r="BB13">
        <v>0.75718777900000001</v>
      </c>
      <c r="BC13">
        <v>1.908751774</v>
      </c>
      <c r="BG13">
        <v>26.65207934</v>
      </c>
      <c r="BH13">
        <v>0.213327875</v>
      </c>
      <c r="BJ13">
        <v>0.10142232299999999</v>
      </c>
      <c r="BN13">
        <v>1.1554798999999999E-2</v>
      </c>
      <c r="BP13">
        <v>6.0073020999999997E-2</v>
      </c>
      <c r="BT13">
        <v>6.5997679000000004E-2</v>
      </c>
      <c r="BU13">
        <v>0.20978332699999999</v>
      </c>
      <c r="BV13">
        <v>3518.26377</v>
      </c>
      <c r="BW13">
        <v>3518.26377</v>
      </c>
      <c r="BX13">
        <v>17.63834207</v>
      </c>
      <c r="BY13">
        <v>4.407066296</v>
      </c>
    </row>
    <row r="14" spans="1:78" x14ac:dyDescent="0.55000000000000004">
      <c r="A14" t="s">
        <v>4</v>
      </c>
      <c r="B14" s="4">
        <v>42926</v>
      </c>
      <c r="C14" s="4"/>
      <c r="D14" s="4"/>
      <c r="E14" s="4"/>
      <c r="F14" s="4"/>
      <c r="G14" s="4"/>
      <c r="H14" s="4"/>
      <c r="I14">
        <v>36.333333330000002</v>
      </c>
      <c r="J14">
        <v>32.666666669999998</v>
      </c>
      <c r="K14">
        <v>7.1133333329999999</v>
      </c>
      <c r="N14">
        <v>1.333144933</v>
      </c>
      <c r="P14">
        <v>246581.85629999998</v>
      </c>
      <c r="Q14">
        <f t="shared" ref="Q14:Q18" si="2">N14*1000000/R14</f>
        <v>22053.679619520262</v>
      </c>
      <c r="R14">
        <v>60.45</v>
      </c>
      <c r="T14">
        <v>60.45</v>
      </c>
      <c r="U14">
        <v>47.576666670000002</v>
      </c>
      <c r="Z14">
        <v>108.02666670000001</v>
      </c>
      <c r="AA14">
        <v>5.5619044300000003E-2</v>
      </c>
      <c r="AC14">
        <v>2.2197982469999999E-2</v>
      </c>
      <c r="AG14">
        <v>3.3607650140000001</v>
      </c>
      <c r="AI14">
        <v>1.050690216</v>
      </c>
      <c r="AM14">
        <v>4.4114552299999996</v>
      </c>
      <c r="AN14">
        <v>2.591035186</v>
      </c>
      <c r="AO14">
        <v>21961.912329999999</v>
      </c>
      <c r="AP14">
        <v>21961.912329999999</v>
      </c>
      <c r="AQ14">
        <v>858.33333330000005</v>
      </c>
      <c r="AR14">
        <v>237.78</v>
      </c>
      <c r="AT14">
        <v>2.5166114780000002</v>
      </c>
      <c r="AU14">
        <v>7.0945988849999999</v>
      </c>
      <c r="AV14">
        <v>0.96417494999999998</v>
      </c>
      <c r="AX14">
        <v>0.27197959799999999</v>
      </c>
      <c r="AY14">
        <v>3.0724990559999998</v>
      </c>
      <c r="AZ14">
        <v>2.3404059479999999</v>
      </c>
      <c r="BB14">
        <v>2.3404059479999999</v>
      </c>
      <c r="BC14">
        <v>3.6065126279999999</v>
      </c>
      <c r="BG14">
        <v>14.75273986</v>
      </c>
      <c r="BH14">
        <v>0.10581093699999999</v>
      </c>
      <c r="BJ14">
        <v>0.225253958</v>
      </c>
      <c r="BN14">
        <v>8.4158015000000003E-2</v>
      </c>
      <c r="BP14">
        <v>3.0301444E-2</v>
      </c>
      <c r="BT14">
        <v>0.111229473</v>
      </c>
      <c r="BU14">
        <v>0.51737233100000002</v>
      </c>
      <c r="BV14">
        <v>3761.7168099999999</v>
      </c>
      <c r="BW14">
        <v>3761.7168099999999</v>
      </c>
      <c r="BX14">
        <v>59.231185480000001</v>
      </c>
      <c r="BY14">
        <v>42.861361389999999</v>
      </c>
    </row>
    <row r="15" spans="1:78" x14ac:dyDescent="0.55000000000000004">
      <c r="A15" t="s">
        <v>4</v>
      </c>
      <c r="B15" s="4">
        <v>42942</v>
      </c>
      <c r="C15" s="4"/>
      <c r="D15" s="4"/>
      <c r="E15" s="4"/>
      <c r="F15" s="4"/>
      <c r="G15" s="4"/>
      <c r="H15" s="4"/>
      <c r="I15">
        <v>36.333333330000002</v>
      </c>
      <c r="J15">
        <v>34</v>
      </c>
      <c r="K15">
        <v>13.78</v>
      </c>
      <c r="N15">
        <v>2.870000133</v>
      </c>
      <c r="P15">
        <v>294986.7401</v>
      </c>
      <c r="Q15">
        <f t="shared" si="2"/>
        <v>26956.795229506322</v>
      </c>
      <c r="R15">
        <v>106.4666667</v>
      </c>
      <c r="S15">
        <v>3.95</v>
      </c>
      <c r="T15">
        <v>110.41666669999999</v>
      </c>
      <c r="U15">
        <v>136.7333333</v>
      </c>
      <c r="V15">
        <v>0.81666666700000001</v>
      </c>
      <c r="Z15">
        <v>247.96666669999999</v>
      </c>
      <c r="AA15">
        <v>5.6759546600000002E-2</v>
      </c>
      <c r="AB15">
        <v>2.2230339849999999E-2</v>
      </c>
      <c r="AC15">
        <v>1.49628977E-2</v>
      </c>
      <c r="AD15">
        <v>3.4290581539999997E-2</v>
      </c>
      <c r="AG15">
        <v>6.0370028959999997</v>
      </c>
      <c r="AH15">
        <v>9.2586599000000006E-2</v>
      </c>
      <c r="AI15">
        <v>2.0423830540000001</v>
      </c>
      <c r="AJ15">
        <v>2.5147903999999999E-2</v>
      </c>
      <c r="AM15">
        <v>8.1971204530000001</v>
      </c>
      <c r="AN15">
        <v>2.1404846100000001</v>
      </c>
      <c r="AO15">
        <v>26939.467619999999</v>
      </c>
      <c r="AP15">
        <v>26034.953669999999</v>
      </c>
      <c r="AQ15">
        <v>1153.333333</v>
      </c>
      <c r="AR15">
        <v>510</v>
      </c>
      <c r="AT15">
        <v>2.5166114780000002</v>
      </c>
      <c r="AU15">
        <v>5.2915026220000003</v>
      </c>
      <c r="AV15">
        <v>1.168888361</v>
      </c>
      <c r="AX15">
        <v>0.43784565800000003</v>
      </c>
      <c r="AY15">
        <v>0.89697609499999997</v>
      </c>
      <c r="AZ15">
        <v>6.709942871</v>
      </c>
      <c r="BA15">
        <v>2.4864633519999999</v>
      </c>
      <c r="BB15">
        <v>7.3607630940000002</v>
      </c>
      <c r="BC15">
        <v>11.00378723</v>
      </c>
      <c r="BD15">
        <v>0.59651767200000005</v>
      </c>
      <c r="BG15">
        <v>147.6010953</v>
      </c>
      <c r="BH15">
        <v>0.34234834800000002</v>
      </c>
      <c r="BI15">
        <v>0.388470392</v>
      </c>
      <c r="BJ15">
        <v>4.9557148000000002E-2</v>
      </c>
      <c r="BK15">
        <v>0.71820184499999995</v>
      </c>
      <c r="BN15">
        <v>0.41912551599999998</v>
      </c>
      <c r="BO15">
        <v>6.2015540000000001E-2</v>
      </c>
      <c r="BP15">
        <v>9.9778357999999998E-2</v>
      </c>
      <c r="BQ15">
        <v>1.6461156000000001E-2</v>
      </c>
      <c r="BT15">
        <v>0.41153527699999998</v>
      </c>
      <c r="BU15">
        <v>0.37967192900000002</v>
      </c>
      <c r="BV15">
        <v>3588.6822590000002</v>
      </c>
      <c r="BW15">
        <v>4087.9392079999998</v>
      </c>
      <c r="BX15">
        <v>93.852721500000001</v>
      </c>
      <c r="BY15">
        <v>83.735230939999994</v>
      </c>
    </row>
    <row r="16" spans="1:78" x14ac:dyDescent="0.55000000000000004">
      <c r="A16" t="s">
        <v>4</v>
      </c>
      <c r="B16" s="4">
        <v>42951</v>
      </c>
      <c r="C16" s="4"/>
      <c r="D16" s="4"/>
      <c r="E16" s="4"/>
      <c r="F16" s="4"/>
      <c r="G16" s="4"/>
      <c r="H16" s="4"/>
      <c r="I16">
        <v>36.333333330000002</v>
      </c>
      <c r="J16">
        <v>38.333333330000002</v>
      </c>
      <c r="K16">
        <v>15.61</v>
      </c>
      <c r="L16">
        <v>36.776666669999997</v>
      </c>
      <c r="M16">
        <f>L16*J16</f>
        <v>1409.772222227411</v>
      </c>
      <c r="N16">
        <v>4.6754084669999996</v>
      </c>
      <c r="P16">
        <v>232888.84029999998</v>
      </c>
      <c r="Q16">
        <f t="shared" si="2"/>
        <v>28080.531333333329</v>
      </c>
      <c r="R16">
        <v>166.5</v>
      </c>
      <c r="S16">
        <v>3.766666667</v>
      </c>
      <c r="T16">
        <v>170.2666667</v>
      </c>
      <c r="U16">
        <v>256.60000000000002</v>
      </c>
      <c r="V16">
        <v>19.666666670000001</v>
      </c>
      <c r="Z16">
        <v>446.53333329999998</v>
      </c>
      <c r="AA16">
        <v>4.7166145640000004E-2</v>
      </c>
      <c r="AB16">
        <v>2.4504482350000002E-2</v>
      </c>
      <c r="AC16">
        <v>1.330648343E-2</v>
      </c>
      <c r="AD16">
        <v>3.5000000000000003E-2</v>
      </c>
      <c r="AG16">
        <v>7.7601181229999998</v>
      </c>
      <c r="AH16">
        <v>9.6129725999999999E-2</v>
      </c>
      <c r="AI16">
        <v>3.3425547560000002</v>
      </c>
      <c r="AJ16">
        <v>0.68833333299999999</v>
      </c>
      <c r="AM16">
        <v>11.88713594</v>
      </c>
      <c r="AN16">
        <v>1.6701437029999999</v>
      </c>
      <c r="AO16">
        <v>28207.598379999999</v>
      </c>
      <c r="AP16">
        <v>27540.923060000001</v>
      </c>
      <c r="AQ16">
        <v>1235</v>
      </c>
      <c r="AR16">
        <v>665.55333329999996</v>
      </c>
      <c r="AT16">
        <v>2.5166114780000002</v>
      </c>
      <c r="AU16">
        <v>2.0816659990000002</v>
      </c>
      <c r="AV16">
        <v>0.67178865700000001</v>
      </c>
      <c r="AW16">
        <v>2.1444191130000001</v>
      </c>
      <c r="AX16">
        <v>0.75047234600000001</v>
      </c>
      <c r="AY16">
        <v>0.71532856499999997</v>
      </c>
      <c r="AZ16">
        <v>32.922332849999997</v>
      </c>
      <c r="BA16">
        <v>1.4047538340000001</v>
      </c>
      <c r="BB16">
        <v>31.731582580000001</v>
      </c>
      <c r="BC16">
        <v>62.276881750000001</v>
      </c>
      <c r="BD16">
        <v>8.0002083309999996</v>
      </c>
      <c r="BG16">
        <v>1015.488716</v>
      </c>
      <c r="BH16">
        <v>0.42883606299999999</v>
      </c>
      <c r="BI16">
        <v>0.48703883199999998</v>
      </c>
      <c r="BJ16">
        <v>0.20050975200000001</v>
      </c>
      <c r="BN16">
        <v>0.77755899100000003</v>
      </c>
      <c r="BO16">
        <v>4.7494438999999999E-2</v>
      </c>
      <c r="BP16">
        <v>0.404080877</v>
      </c>
      <c r="BQ16">
        <v>0.28000729200000002</v>
      </c>
      <c r="BT16">
        <v>1.401819975</v>
      </c>
      <c r="BU16">
        <v>0.101699416</v>
      </c>
      <c r="BV16">
        <v>992.64098639999997</v>
      </c>
      <c r="BW16">
        <v>668.4282283</v>
      </c>
      <c r="BX16">
        <v>86.746757860000002</v>
      </c>
      <c r="BY16">
        <v>110.67036469999999</v>
      </c>
    </row>
    <row r="17" spans="1:78" x14ac:dyDescent="0.55000000000000004">
      <c r="A17" t="s">
        <v>4</v>
      </c>
      <c r="B17" s="4">
        <v>42968</v>
      </c>
      <c r="C17" s="4"/>
      <c r="D17" s="4"/>
      <c r="E17" s="4"/>
      <c r="F17" s="4"/>
      <c r="G17" s="4"/>
      <c r="H17" s="4"/>
      <c r="I17">
        <v>36.333333330000002</v>
      </c>
      <c r="J17">
        <v>35</v>
      </c>
      <c r="K17">
        <v>16.39</v>
      </c>
      <c r="L17">
        <v>50</v>
      </c>
      <c r="M17">
        <f t="shared" ref="M17:M19" si="3">L17*J17</f>
        <v>1750</v>
      </c>
      <c r="N17">
        <v>5.2218760670000002</v>
      </c>
      <c r="P17">
        <v>260345.29389999999</v>
      </c>
      <c r="Q17">
        <f t="shared" si="2"/>
        <v>29404.110969086094</v>
      </c>
      <c r="R17">
        <v>177.59</v>
      </c>
      <c r="S17">
        <v>4.8566666669999998</v>
      </c>
      <c r="T17">
        <v>182.44666670000001</v>
      </c>
      <c r="U17">
        <v>306.48333330000003</v>
      </c>
      <c r="V17">
        <v>137.35666670000001</v>
      </c>
      <c r="Z17">
        <v>626.28666670000007</v>
      </c>
      <c r="AA17">
        <v>4.792724768E-2</v>
      </c>
      <c r="AB17">
        <v>2.440630714E-2</v>
      </c>
      <c r="AC17">
        <v>1.375053326E-2</v>
      </c>
      <c r="AD17">
        <v>3.5871027309999998E-2</v>
      </c>
      <c r="AG17">
        <v>8.4749179560000005</v>
      </c>
      <c r="AH17">
        <v>0.112247159</v>
      </c>
      <c r="AI17">
        <v>4.1794316409999999</v>
      </c>
      <c r="AJ17">
        <v>4.9122820190000001</v>
      </c>
      <c r="AM17">
        <v>17.678878780000002</v>
      </c>
      <c r="AN17">
        <v>1.622554703</v>
      </c>
      <c r="AO17">
        <v>29646.15581</v>
      </c>
      <c r="AP17">
        <v>28857.855530000001</v>
      </c>
      <c r="AR17">
        <v>733.33333330000005</v>
      </c>
      <c r="AT17">
        <v>2.5166114780000002</v>
      </c>
      <c r="AU17">
        <v>1.7320508080000001</v>
      </c>
      <c r="AV17">
        <v>0.348281495</v>
      </c>
      <c r="AW17">
        <v>10.440306509999999</v>
      </c>
      <c r="AX17">
        <v>8.9865407999999994E-2</v>
      </c>
      <c r="AY17">
        <v>1.8305064879999999</v>
      </c>
      <c r="AZ17">
        <v>19.2779667</v>
      </c>
      <c r="BA17">
        <v>2.2501851780000002</v>
      </c>
      <c r="BB17">
        <v>19.828346710000002</v>
      </c>
      <c r="BC17">
        <v>37.884209550000001</v>
      </c>
      <c r="BD17">
        <v>20.123949249999999</v>
      </c>
      <c r="BG17">
        <v>741.52028519999999</v>
      </c>
      <c r="BH17">
        <v>0.32390440599999998</v>
      </c>
      <c r="BI17">
        <v>0.44870957700000003</v>
      </c>
      <c r="BJ17">
        <v>0.30498844600000002</v>
      </c>
      <c r="BK17">
        <v>0.113142141</v>
      </c>
      <c r="BN17">
        <v>0.53440854000000004</v>
      </c>
      <c r="BO17">
        <v>3.5300312E-2</v>
      </c>
      <c r="BP17">
        <v>0.90320213199999999</v>
      </c>
      <c r="BQ17">
        <v>0.55779815600000004</v>
      </c>
      <c r="BT17">
        <v>1.258361353</v>
      </c>
      <c r="BU17">
        <v>8.7457088000000002E-2</v>
      </c>
      <c r="BV17">
        <v>3364.5618420000001</v>
      </c>
      <c r="BW17">
        <v>3278.8751830000001</v>
      </c>
      <c r="BY17">
        <v>106.5078506</v>
      </c>
    </row>
    <row r="18" spans="1:78" x14ac:dyDescent="0.55000000000000004">
      <c r="A18" t="s">
        <v>4</v>
      </c>
      <c r="B18" s="4">
        <v>42983</v>
      </c>
      <c r="C18" s="4"/>
      <c r="D18" s="4"/>
      <c r="E18" s="4"/>
      <c r="F18" s="4"/>
      <c r="G18" s="4"/>
      <c r="H18" s="4"/>
      <c r="I18">
        <v>36.333333330000002</v>
      </c>
      <c r="J18">
        <v>37.666666669999998</v>
      </c>
      <c r="K18">
        <v>16.39</v>
      </c>
      <c r="L18">
        <v>37.166666669999998</v>
      </c>
      <c r="M18">
        <f t="shared" si="3"/>
        <v>1399.9444446938887</v>
      </c>
      <c r="N18">
        <v>4.4241513330000002</v>
      </c>
      <c r="P18">
        <v>222683.2157</v>
      </c>
      <c r="Q18">
        <f t="shared" si="2"/>
        <v>25290.981152460987</v>
      </c>
      <c r="R18">
        <v>174.93</v>
      </c>
      <c r="S18">
        <v>14.956666670000001</v>
      </c>
      <c r="T18">
        <v>189.88666670000001</v>
      </c>
      <c r="U18">
        <v>315.51666669999997</v>
      </c>
      <c r="V18">
        <v>298.65333329999999</v>
      </c>
      <c r="Z18">
        <v>804.05666670000005</v>
      </c>
      <c r="AA18">
        <v>3.4432400859999997E-2</v>
      </c>
      <c r="AB18">
        <v>1.938536008E-2</v>
      </c>
      <c r="AC18">
        <v>9.3853016700000003E-3</v>
      </c>
      <c r="AD18">
        <v>3.5966654619999996E-2</v>
      </c>
      <c r="AG18">
        <v>5.9953915029999996</v>
      </c>
      <c r="AH18">
        <v>0.29116908899999999</v>
      </c>
      <c r="AI18">
        <v>2.9563275170000001</v>
      </c>
      <c r="AJ18">
        <v>10.73565777</v>
      </c>
      <c r="AM18">
        <v>19.978545879999999</v>
      </c>
      <c r="AN18">
        <v>1.362412132</v>
      </c>
      <c r="AO18">
        <v>25470.01368</v>
      </c>
      <c r="AP18">
        <v>23475.8786</v>
      </c>
      <c r="AR18">
        <v>733.33333330000005</v>
      </c>
      <c r="AT18">
        <v>2.5166114780000002</v>
      </c>
      <c r="AU18">
        <v>1.1547005379999999</v>
      </c>
      <c r="AV18">
        <v>0.348281495</v>
      </c>
      <c r="AW18">
        <v>5.7518113089999998</v>
      </c>
      <c r="AX18">
        <v>0.28243780600000001</v>
      </c>
      <c r="AY18">
        <v>1.309851638</v>
      </c>
      <c r="AZ18">
        <v>14.148851540000001</v>
      </c>
      <c r="BA18">
        <v>10.21833809</v>
      </c>
      <c r="BB18">
        <v>18.289954439999999</v>
      </c>
      <c r="BC18">
        <v>12.678459419999999</v>
      </c>
      <c r="BD18">
        <v>15.767594409999999</v>
      </c>
      <c r="BG18">
        <v>415.57733739999998</v>
      </c>
      <c r="BH18">
        <v>0.40941188499999998</v>
      </c>
      <c r="BI18">
        <v>0.40461825099999998</v>
      </c>
      <c r="BJ18">
        <v>0.17834109300000001</v>
      </c>
      <c r="BK18">
        <v>0.17916147299999999</v>
      </c>
      <c r="BN18">
        <v>0.49556551900000001</v>
      </c>
      <c r="BO18">
        <v>0.21661079899999999</v>
      </c>
      <c r="BP18">
        <v>0.53461416900000003</v>
      </c>
      <c r="BQ18">
        <v>0.66098231100000004</v>
      </c>
      <c r="BT18">
        <v>0.43763847</v>
      </c>
      <c r="BU18">
        <v>0.18807691900000001</v>
      </c>
      <c r="BV18">
        <v>3456.5980880000002</v>
      </c>
      <c r="BW18">
        <v>3152.3957850000002</v>
      </c>
      <c r="BY18">
        <v>106.5078506</v>
      </c>
    </row>
    <row r="19" spans="1:78" x14ac:dyDescent="0.55000000000000004">
      <c r="A19" t="s">
        <v>4</v>
      </c>
      <c r="B19" s="4">
        <v>42997</v>
      </c>
      <c r="C19" s="4"/>
      <c r="D19" s="4"/>
      <c r="E19" s="4"/>
      <c r="F19" s="4"/>
      <c r="G19" s="4"/>
      <c r="H19" s="4"/>
      <c r="I19">
        <v>36.333333330000002</v>
      </c>
      <c r="J19">
        <v>31</v>
      </c>
      <c r="K19">
        <v>16.39</v>
      </c>
      <c r="L19">
        <v>40</v>
      </c>
      <c r="M19">
        <f t="shared" si="3"/>
        <v>1240</v>
      </c>
      <c r="R19">
        <v>19.223333329999999</v>
      </c>
      <c r="S19">
        <v>21.49</v>
      </c>
      <c r="T19">
        <v>40.713333329999998</v>
      </c>
      <c r="U19">
        <v>219.25</v>
      </c>
      <c r="V19">
        <v>387.29</v>
      </c>
      <c r="W19">
        <v>108.9866667</v>
      </c>
      <c r="X19">
        <f>W19/M19</f>
        <v>8.7892473145161285E-2</v>
      </c>
      <c r="Y19">
        <v>278.30333330000002</v>
      </c>
      <c r="Z19">
        <v>647.25333330000001</v>
      </c>
      <c r="AA19">
        <v>2.3521679240000003E-2</v>
      </c>
      <c r="AB19">
        <v>1.6860892380000003E-2</v>
      </c>
      <c r="AC19">
        <v>5.2212872099999998E-3</v>
      </c>
      <c r="AD19">
        <v>4.5911583289999995E-2</v>
      </c>
      <c r="AE19">
        <v>9.3376227199999991E-3</v>
      </c>
      <c r="AF19">
        <v>6.0332436560000001E-2</v>
      </c>
      <c r="AG19">
        <v>0.43640024599999999</v>
      </c>
      <c r="AH19">
        <v>0.35975561299999997</v>
      </c>
      <c r="AI19">
        <v>1.14375928</v>
      </c>
      <c r="AJ19">
        <v>17.7300304</v>
      </c>
      <c r="AK19">
        <v>1.0196174790000001</v>
      </c>
      <c r="AL19">
        <v>16.71041292</v>
      </c>
      <c r="AM19">
        <v>19.669945540000001</v>
      </c>
      <c r="AR19">
        <v>733.33333330000005</v>
      </c>
      <c r="AS19">
        <v>47.663444439999999</v>
      </c>
      <c r="AT19">
        <v>2.5166114780000002</v>
      </c>
      <c r="AU19">
        <v>3.4641016150000001</v>
      </c>
      <c r="AV19">
        <v>0.348281495</v>
      </c>
      <c r="AW19">
        <v>4.67</v>
      </c>
      <c r="AZ19">
        <v>15.94061898</v>
      </c>
      <c r="BA19">
        <v>10.5</v>
      </c>
      <c r="BB19">
        <v>25.78087146</v>
      </c>
      <c r="BC19">
        <v>11.883181390000001</v>
      </c>
      <c r="BD19">
        <v>53.30703518</v>
      </c>
      <c r="BE19">
        <v>11.006317879999999</v>
      </c>
      <c r="BF19">
        <v>42.300721430000003</v>
      </c>
      <c r="BG19">
        <v>750.10421499999995</v>
      </c>
      <c r="BH19">
        <v>0.205624793</v>
      </c>
      <c r="BI19">
        <v>8.6981791000000003E-2</v>
      </c>
      <c r="BJ19">
        <v>6.4591645000000003E-2</v>
      </c>
      <c r="BK19">
        <v>0.247615847</v>
      </c>
      <c r="BL19">
        <v>0.16779386900000001</v>
      </c>
      <c r="BM19">
        <v>0.35224639200000002</v>
      </c>
      <c r="BN19">
        <v>0.33582984900000001</v>
      </c>
      <c r="BO19">
        <v>0.17449678199999999</v>
      </c>
      <c r="BP19">
        <v>0.14542123200000001</v>
      </c>
      <c r="BQ19">
        <v>2.0032270049999998</v>
      </c>
      <c r="BR19">
        <v>0.215670792</v>
      </c>
      <c r="BS19">
        <v>1.8231119410000001</v>
      </c>
      <c r="BT19">
        <v>2.316815096</v>
      </c>
      <c r="BY19">
        <v>106.5078506</v>
      </c>
      <c r="BZ19">
        <v>7.2446063140000003</v>
      </c>
    </row>
    <row r="20" spans="1:78" x14ac:dyDescent="0.55000000000000004">
      <c r="A20" t="s">
        <v>4</v>
      </c>
      <c r="B20" s="4">
        <v>43026</v>
      </c>
      <c r="C20" s="4"/>
      <c r="D20" s="4" t="s">
        <v>60</v>
      </c>
      <c r="E20" s="4"/>
      <c r="F20" s="4"/>
      <c r="G20" s="4"/>
      <c r="H20" s="4"/>
      <c r="Y20">
        <v>308.80134229999999</v>
      </c>
      <c r="AS20">
        <v>52.886666669999997</v>
      </c>
      <c r="BF20">
        <v>14.451823940000001</v>
      </c>
      <c r="BZ20">
        <v>2.4750824900000001</v>
      </c>
    </row>
    <row r="21" spans="1:78" x14ac:dyDescent="0.55000000000000004">
      <c r="A21" t="s">
        <v>4</v>
      </c>
      <c r="B21" s="4">
        <v>42916</v>
      </c>
      <c r="C21" s="4"/>
      <c r="D21" s="4"/>
      <c r="E21" s="4"/>
      <c r="F21" s="4"/>
      <c r="G21" s="4"/>
      <c r="H21" s="4"/>
      <c r="AQ21">
        <v>818.88888889999998</v>
      </c>
      <c r="BX21">
        <v>10.18350154</v>
      </c>
    </row>
    <row r="22" spans="1:78" x14ac:dyDescent="0.55000000000000004">
      <c r="A22" t="s">
        <v>4</v>
      </c>
      <c r="B22" s="4">
        <v>42934</v>
      </c>
      <c r="C22" s="4"/>
      <c r="D22" s="4"/>
      <c r="E22" s="4"/>
      <c r="F22" s="4"/>
      <c r="G22" s="4"/>
      <c r="H22" s="4"/>
      <c r="AQ22">
        <v>971.66666669999995</v>
      </c>
      <c r="BX22">
        <v>99.068578939999995</v>
      </c>
    </row>
    <row r="23" spans="1:78" x14ac:dyDescent="0.55000000000000004">
      <c r="A23" t="s">
        <v>93</v>
      </c>
      <c r="B23" s="4">
        <v>42898</v>
      </c>
      <c r="C23" s="4"/>
      <c r="D23" s="4"/>
      <c r="E23" s="4"/>
      <c r="F23" s="4"/>
      <c r="G23" s="4"/>
      <c r="I23">
        <v>31.666666670000001</v>
      </c>
      <c r="J23">
        <v>31.666666670000001</v>
      </c>
      <c r="K23">
        <v>2</v>
      </c>
      <c r="N23">
        <v>0.35698686699999999</v>
      </c>
      <c r="P23">
        <v>27.28805358</v>
      </c>
      <c r="Q23">
        <f t="shared" ref="Q23:Q36" si="4">N23*1000000/R23</f>
        <v>38626.581584072701</v>
      </c>
      <c r="R23">
        <v>9.2420000000000009</v>
      </c>
      <c r="T23">
        <v>9.2420000000000009</v>
      </c>
      <c r="U23">
        <v>5.6133333329999999</v>
      </c>
      <c r="Z23">
        <v>14.855333330000001</v>
      </c>
      <c r="AO23">
        <v>38030.98921</v>
      </c>
      <c r="AP23">
        <v>38030.98921</v>
      </c>
      <c r="AQ23">
        <v>451.4</v>
      </c>
      <c r="AR23">
        <v>93.133333320000006</v>
      </c>
      <c r="AT23">
        <v>2.8867513460000001</v>
      </c>
      <c r="AU23">
        <v>2.8867513460000001</v>
      </c>
      <c r="AX23">
        <v>0.11183031</v>
      </c>
      <c r="AY23">
        <v>0.78156889399999996</v>
      </c>
      <c r="AZ23">
        <v>0.97552652399999995</v>
      </c>
      <c r="BB23">
        <v>0.97552652399999995</v>
      </c>
      <c r="BC23">
        <v>1.4355602860000001</v>
      </c>
      <c r="BG23">
        <v>23.4136399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8666.6369159999995</v>
      </c>
      <c r="BW23">
        <v>8666.6369159999995</v>
      </c>
      <c r="BX23">
        <v>160.43590620000001</v>
      </c>
      <c r="BY23">
        <v>15.263500390000001</v>
      </c>
      <c r="BZ23">
        <v>0</v>
      </c>
    </row>
    <row r="24" spans="1:78" x14ac:dyDescent="0.55000000000000004">
      <c r="A24" t="s">
        <v>93</v>
      </c>
      <c r="B24" s="4">
        <v>42915</v>
      </c>
      <c r="C24" s="4"/>
      <c r="D24" s="4"/>
      <c r="E24" s="4"/>
      <c r="F24" s="4"/>
      <c r="G24" s="4"/>
      <c r="I24">
        <v>31</v>
      </c>
      <c r="J24">
        <v>31</v>
      </c>
      <c r="K24">
        <v>5</v>
      </c>
      <c r="N24">
        <v>0.95810446699999996</v>
      </c>
      <c r="P24">
        <v>18.167231220000001</v>
      </c>
      <c r="Q24">
        <f t="shared" si="4"/>
        <v>22093.108384158866</v>
      </c>
      <c r="R24">
        <v>43.366666670000001</v>
      </c>
      <c r="T24">
        <v>43.366666670000001</v>
      </c>
      <c r="U24">
        <v>30.266666669999999</v>
      </c>
      <c r="Z24">
        <v>73.633333329999999</v>
      </c>
      <c r="AO24">
        <v>22159.869739999998</v>
      </c>
      <c r="AP24">
        <v>22159.869739999998</v>
      </c>
      <c r="AQ24">
        <v>575.73333330000003</v>
      </c>
      <c r="AR24">
        <v>166.51111109999999</v>
      </c>
      <c r="AT24">
        <v>4</v>
      </c>
      <c r="AU24">
        <v>4</v>
      </c>
      <c r="AX24">
        <v>4.8540541999999999E-2</v>
      </c>
      <c r="AY24">
        <v>0.84185101200000001</v>
      </c>
      <c r="AZ24">
        <v>3.8004385709999999</v>
      </c>
      <c r="BB24">
        <v>3.8004385709999999</v>
      </c>
      <c r="BC24">
        <v>3.302019584</v>
      </c>
      <c r="BG24">
        <v>71.002347380000003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1396.3801390000001</v>
      </c>
      <c r="BW24">
        <v>1396.3801390000001</v>
      </c>
      <c r="BX24">
        <v>176.12905309999999</v>
      </c>
      <c r="BY24">
        <v>21.412187159999998</v>
      </c>
      <c r="BZ24">
        <v>0</v>
      </c>
    </row>
    <row r="25" spans="1:78" x14ac:dyDescent="0.55000000000000004">
      <c r="A25" t="s">
        <v>93</v>
      </c>
      <c r="B25" s="4">
        <v>42929</v>
      </c>
      <c r="C25" s="4"/>
      <c r="D25" s="4"/>
      <c r="E25" s="4"/>
      <c r="F25" s="4"/>
      <c r="G25" s="4"/>
      <c r="I25">
        <v>27.666666670000001</v>
      </c>
      <c r="J25">
        <v>27.666666670000001</v>
      </c>
      <c r="K25">
        <v>7.3333333329999997</v>
      </c>
      <c r="N25">
        <v>1.6910712000000001</v>
      </c>
      <c r="P25">
        <v>22.867427970000001</v>
      </c>
      <c r="Q25">
        <f t="shared" si="4"/>
        <v>23411.230273346162</v>
      </c>
      <c r="R25">
        <v>72.233333329999994</v>
      </c>
      <c r="T25">
        <v>72.233333329999994</v>
      </c>
      <c r="U25">
        <v>76.7</v>
      </c>
      <c r="Z25">
        <v>148.93333329999999</v>
      </c>
      <c r="AO25">
        <v>23266.329870000001</v>
      </c>
      <c r="AP25">
        <v>23266.329870000001</v>
      </c>
      <c r="AQ25">
        <v>814.91666669999995</v>
      </c>
      <c r="AR25">
        <v>320</v>
      </c>
      <c r="AT25">
        <v>3.2145502540000002</v>
      </c>
      <c r="AU25">
        <v>3.2145502540000002</v>
      </c>
      <c r="AV25">
        <v>1.1547005379999999</v>
      </c>
      <c r="AX25">
        <v>0.40453931700000001</v>
      </c>
      <c r="AY25">
        <v>0.82016217199999997</v>
      </c>
      <c r="AZ25">
        <v>14.131642980000001</v>
      </c>
      <c r="BB25">
        <v>14.131642980000001</v>
      </c>
      <c r="BC25">
        <v>15.36587127</v>
      </c>
      <c r="BG25">
        <v>294.9751402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1604.8837599999999</v>
      </c>
      <c r="BW25">
        <v>1604.8837599999999</v>
      </c>
      <c r="BX25">
        <v>78.886664479999993</v>
      </c>
      <c r="BY25">
        <v>32.145502540000003</v>
      </c>
      <c r="BZ25">
        <v>0</v>
      </c>
    </row>
    <row r="26" spans="1:78" x14ac:dyDescent="0.55000000000000004">
      <c r="A26" t="s">
        <v>93</v>
      </c>
      <c r="B26" s="4">
        <v>42943</v>
      </c>
      <c r="C26" s="4"/>
      <c r="D26" s="4"/>
      <c r="E26" s="4"/>
      <c r="F26" s="4"/>
      <c r="G26" s="4"/>
      <c r="I26">
        <v>32</v>
      </c>
      <c r="J26">
        <v>30.333333329999999</v>
      </c>
      <c r="K26">
        <v>11</v>
      </c>
      <c r="N26">
        <v>3.3258197329999999</v>
      </c>
      <c r="P26">
        <v>26.942610219999999</v>
      </c>
      <c r="Q26">
        <f t="shared" si="4"/>
        <v>27807.857299331106</v>
      </c>
      <c r="R26">
        <v>119.6</v>
      </c>
      <c r="S26">
        <v>1.6666666670000001</v>
      </c>
      <c r="T26">
        <v>121.2666667</v>
      </c>
      <c r="U26">
        <v>180.96666669999999</v>
      </c>
      <c r="V26">
        <v>5.8333333329999997</v>
      </c>
      <c r="Z26">
        <v>308.06666669999998</v>
      </c>
      <c r="AO26">
        <v>28154.005659999999</v>
      </c>
      <c r="AP26">
        <v>27795.177309999999</v>
      </c>
      <c r="AQ26">
        <v>1071.0333330000001</v>
      </c>
      <c r="AR26">
        <v>563.03333329999998</v>
      </c>
      <c r="AT26">
        <v>2.6457513110000002</v>
      </c>
      <c r="AU26">
        <v>2.0816659990000002</v>
      </c>
      <c r="AV26">
        <v>1.6666666670000001</v>
      </c>
      <c r="AX26">
        <v>0.53216453799999996</v>
      </c>
      <c r="AY26">
        <v>0.92946081400000002</v>
      </c>
      <c r="AZ26">
        <v>10.3058236</v>
      </c>
      <c r="BA26">
        <v>0.68068592900000002</v>
      </c>
      <c r="BB26">
        <v>10.950951249999999</v>
      </c>
      <c r="BC26">
        <v>15.02176199</v>
      </c>
      <c r="BD26">
        <v>2.1962088550000001</v>
      </c>
      <c r="BG26">
        <v>279.501938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6771.9136680000001</v>
      </c>
      <c r="BW26">
        <v>6828.8799129999998</v>
      </c>
      <c r="BX26">
        <v>150.4472111</v>
      </c>
      <c r="BY26">
        <v>71.966666669999995</v>
      </c>
      <c r="BZ26">
        <v>0</v>
      </c>
    </row>
    <row r="27" spans="1:78" x14ac:dyDescent="0.55000000000000004">
      <c r="A27" t="s">
        <v>93</v>
      </c>
      <c r="B27" s="4">
        <v>42957</v>
      </c>
      <c r="C27" s="4"/>
      <c r="D27" s="4"/>
      <c r="E27" s="4"/>
      <c r="F27" s="4"/>
      <c r="G27" s="4"/>
      <c r="I27">
        <v>27.333333329999999</v>
      </c>
      <c r="J27">
        <v>32.333333330000002</v>
      </c>
      <c r="K27">
        <v>13.88888889</v>
      </c>
      <c r="L27">
        <v>33.666666669999998</v>
      </c>
      <c r="M27">
        <f t="shared" ref="M27:M37" si="5">L27*J27</f>
        <v>1088.5555555511112</v>
      </c>
      <c r="N27">
        <v>4.2919714000000004</v>
      </c>
      <c r="P27">
        <v>23.227933629999999</v>
      </c>
      <c r="Q27">
        <f t="shared" si="4"/>
        <v>27164.949043826888</v>
      </c>
      <c r="R27">
        <v>157.99666669999999</v>
      </c>
      <c r="S27">
        <v>7.5033333329999996</v>
      </c>
      <c r="T27">
        <v>165.5</v>
      </c>
      <c r="U27">
        <v>266.09333329999998</v>
      </c>
      <c r="V27">
        <v>77.186666669999994</v>
      </c>
      <c r="Z27">
        <v>508.78</v>
      </c>
      <c r="AO27">
        <v>27123.857769999999</v>
      </c>
      <c r="AP27">
        <v>25951.857830000001</v>
      </c>
      <c r="AQ27">
        <v>1001.666667</v>
      </c>
      <c r="AR27">
        <v>780</v>
      </c>
      <c r="AT27">
        <v>0.57735026899999997</v>
      </c>
      <c r="AU27">
        <v>1.5275252319999999</v>
      </c>
      <c r="AV27">
        <v>0.96225044900000001</v>
      </c>
      <c r="AW27">
        <v>15.02590356</v>
      </c>
      <c r="AX27">
        <v>0.43214999900000001</v>
      </c>
      <c r="AY27">
        <v>0.82932640199999996</v>
      </c>
      <c r="AZ27">
        <v>5.5310246190000001</v>
      </c>
      <c r="BA27">
        <v>6.8881516630000004</v>
      </c>
      <c r="BB27">
        <v>2.156548168</v>
      </c>
      <c r="BC27">
        <v>3.2625807779999998</v>
      </c>
      <c r="BD27">
        <v>4.9751616390000004</v>
      </c>
      <c r="BG27">
        <v>57.712650259999997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1847.757425</v>
      </c>
      <c r="BW27">
        <v>2853.526425</v>
      </c>
      <c r="BX27">
        <v>178.48902860000001</v>
      </c>
      <c r="BY27">
        <v>73.711147960000005</v>
      </c>
      <c r="BZ27">
        <v>0</v>
      </c>
    </row>
    <row r="28" spans="1:78" x14ac:dyDescent="0.55000000000000004">
      <c r="A28" t="s">
        <v>93</v>
      </c>
      <c r="B28" s="4">
        <v>42975</v>
      </c>
      <c r="C28" s="4"/>
      <c r="D28" s="4"/>
      <c r="E28" s="4"/>
      <c r="F28" s="4"/>
      <c r="G28" s="4"/>
      <c r="I28">
        <v>30</v>
      </c>
      <c r="J28">
        <v>29</v>
      </c>
      <c r="K28">
        <v>13.88888889</v>
      </c>
      <c r="L28">
        <v>24.777777780000001</v>
      </c>
      <c r="M28">
        <f t="shared" si="5"/>
        <v>718.55555562000006</v>
      </c>
      <c r="N28">
        <v>3.6318666670000002</v>
      </c>
      <c r="P28">
        <v>27.488044500000001</v>
      </c>
      <c r="Q28">
        <f t="shared" si="4"/>
        <v>24385.309188606949</v>
      </c>
      <c r="R28">
        <v>148.93666669999999</v>
      </c>
      <c r="S28">
        <v>1.923333333</v>
      </c>
      <c r="T28">
        <v>150.86000000000001</v>
      </c>
      <c r="U28">
        <v>267.85000000000002</v>
      </c>
      <c r="V28">
        <v>277.61333330000002</v>
      </c>
      <c r="Z28">
        <v>696.32333329999994</v>
      </c>
      <c r="AO28">
        <v>24539.78052</v>
      </c>
      <c r="AP28">
        <v>24206.267650000002</v>
      </c>
      <c r="AR28">
        <v>770</v>
      </c>
      <c r="AT28">
        <v>3.4641016150000001</v>
      </c>
      <c r="AU28">
        <v>2</v>
      </c>
      <c r="AV28">
        <v>0.96225044900000001</v>
      </c>
      <c r="AW28">
        <v>6.2033443789999998</v>
      </c>
      <c r="AX28">
        <v>0.55717238000000002</v>
      </c>
      <c r="AY28">
        <v>6.3442088959999996</v>
      </c>
      <c r="AZ28">
        <v>22.077502880000001</v>
      </c>
      <c r="BA28">
        <v>0.701165696</v>
      </c>
      <c r="BB28">
        <v>21.81927817</v>
      </c>
      <c r="BC28">
        <v>41.834435579999997</v>
      </c>
      <c r="BD28">
        <v>46.641728460000003</v>
      </c>
      <c r="BG28">
        <v>1101.3832769999999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3776.5368739999999</v>
      </c>
      <c r="BW28">
        <v>3587.4394499999999</v>
      </c>
      <c r="BY28">
        <v>61.734197260000002</v>
      </c>
      <c r="BZ28">
        <v>0</v>
      </c>
    </row>
    <row r="29" spans="1:78" x14ac:dyDescent="0.55000000000000004">
      <c r="A29" t="s">
        <v>93</v>
      </c>
      <c r="B29" s="4">
        <v>42993</v>
      </c>
      <c r="C29" s="4"/>
      <c r="D29" s="4"/>
      <c r="E29" s="4"/>
      <c r="F29" s="4"/>
      <c r="G29" s="4"/>
      <c r="I29">
        <v>23.666666670000001</v>
      </c>
      <c r="J29">
        <v>25.666666670000001</v>
      </c>
      <c r="K29">
        <v>13.88888889</v>
      </c>
      <c r="L29">
        <v>33</v>
      </c>
      <c r="M29">
        <f t="shared" si="5"/>
        <v>847.00000011000009</v>
      </c>
      <c r="R29">
        <v>26.616666670000001</v>
      </c>
      <c r="S29">
        <v>50.983333330000001</v>
      </c>
      <c r="T29">
        <v>77.599999999999994</v>
      </c>
      <c r="U29">
        <v>210.6166667</v>
      </c>
      <c r="V29">
        <v>463.8833333</v>
      </c>
      <c r="W29">
        <v>125.7166667</v>
      </c>
      <c r="X29">
        <f>W29/M29</f>
        <v>0.14842581662771329</v>
      </c>
      <c r="Y29">
        <v>338.16666670000001</v>
      </c>
      <c r="Z29">
        <v>752.1</v>
      </c>
      <c r="AS29">
        <v>57.915900379999997</v>
      </c>
      <c r="AT29">
        <v>3.0550504630000002</v>
      </c>
      <c r="AU29">
        <v>3.0550504630000002</v>
      </c>
      <c r="AV29">
        <v>0.96225044900000001</v>
      </c>
      <c r="AW29">
        <v>10.440306509999999</v>
      </c>
      <c r="AZ29">
        <v>29.162287859999999</v>
      </c>
      <c r="BA29">
        <v>9.3655236550000005</v>
      </c>
      <c r="BB29">
        <v>29.908206230000001</v>
      </c>
      <c r="BC29">
        <v>10.687531679999999</v>
      </c>
      <c r="BD29">
        <v>48.030272050000001</v>
      </c>
      <c r="BE29">
        <v>9.1081849639999994</v>
      </c>
      <c r="BF29">
        <v>38.941152180000003</v>
      </c>
      <c r="BG29">
        <v>499.62268760000001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Z29">
        <v>6.6692318110000004</v>
      </c>
    </row>
    <row r="30" spans="1:78" x14ac:dyDescent="0.55000000000000004">
      <c r="A30" t="s">
        <v>93</v>
      </c>
      <c r="B30" s="4">
        <v>43028</v>
      </c>
      <c r="C30" s="4"/>
      <c r="D30" s="4"/>
      <c r="E30" s="4"/>
      <c r="F30" s="4"/>
      <c r="G30" s="4"/>
      <c r="Y30">
        <v>378.40134230000001</v>
      </c>
      <c r="AS30">
        <v>64.806666669999998</v>
      </c>
      <c r="BF30">
        <v>10.928363170000001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Z30">
        <v>1.8716392100000001</v>
      </c>
    </row>
    <row r="31" spans="1:78" x14ac:dyDescent="0.55000000000000004">
      <c r="A31" t="s">
        <v>94</v>
      </c>
      <c r="B31" s="4">
        <v>42898</v>
      </c>
      <c r="C31" s="4"/>
      <c r="D31" s="4"/>
      <c r="E31" s="4"/>
      <c r="F31" s="4"/>
      <c r="G31" s="4"/>
      <c r="I31">
        <v>25.666666670000001</v>
      </c>
      <c r="J31">
        <v>25.666666670000001</v>
      </c>
      <c r="AQ31">
        <v>220.1333333</v>
      </c>
      <c r="AT31">
        <v>5.0332229570000004</v>
      </c>
      <c r="AU31">
        <v>5.0332229570000004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X31">
        <v>51.326438930000002</v>
      </c>
      <c r="BZ31">
        <v>0</v>
      </c>
    </row>
    <row r="32" spans="1:78" x14ac:dyDescent="0.55000000000000004">
      <c r="A32" t="s">
        <v>94</v>
      </c>
      <c r="B32" s="4">
        <v>42915</v>
      </c>
      <c r="C32" s="4"/>
      <c r="D32" s="4"/>
      <c r="E32" s="4"/>
      <c r="F32" s="4"/>
      <c r="G32" s="4"/>
      <c r="I32">
        <v>32.666666669999998</v>
      </c>
      <c r="J32">
        <v>32.666666669999998</v>
      </c>
      <c r="K32">
        <v>4</v>
      </c>
      <c r="N32">
        <v>0.31231700000000001</v>
      </c>
      <c r="P32">
        <v>16.782692310000002</v>
      </c>
      <c r="Q32">
        <f t="shared" si="4"/>
        <v>17914.933081819298</v>
      </c>
      <c r="R32">
        <v>17.43333333</v>
      </c>
      <c r="T32">
        <v>17.43333333</v>
      </c>
      <c r="U32">
        <v>10.93333333</v>
      </c>
      <c r="Z32">
        <v>28.366666670000001</v>
      </c>
      <c r="AO32">
        <v>18761.898669999999</v>
      </c>
      <c r="AP32">
        <v>18761.898669999999</v>
      </c>
      <c r="AQ32">
        <v>480.48333330000003</v>
      </c>
      <c r="AR32">
        <v>134.05555559999999</v>
      </c>
      <c r="AT32">
        <v>4.0414518839999998</v>
      </c>
      <c r="AU32">
        <v>4.0414518839999998</v>
      </c>
      <c r="AX32">
        <v>0.18790468299999999</v>
      </c>
      <c r="AY32">
        <v>1.5436535199999999</v>
      </c>
      <c r="AZ32">
        <v>9.6292955780000007</v>
      </c>
      <c r="BB32">
        <v>9.6292955780000007</v>
      </c>
      <c r="BC32">
        <v>5.3500778809999998</v>
      </c>
      <c r="BG32">
        <v>149.67409040000001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5433.451892</v>
      </c>
      <c r="BW32">
        <v>5433.451892</v>
      </c>
      <c r="BX32">
        <v>156.61903090000001</v>
      </c>
      <c r="BY32">
        <v>10.65365523</v>
      </c>
      <c r="BZ32">
        <v>0</v>
      </c>
    </row>
    <row r="33" spans="1:78" x14ac:dyDescent="0.55000000000000004">
      <c r="A33" t="s">
        <v>94</v>
      </c>
      <c r="B33" s="4">
        <v>42929</v>
      </c>
      <c r="C33" s="4"/>
      <c r="D33" s="4"/>
      <c r="E33" s="4"/>
      <c r="F33" s="4"/>
      <c r="G33" s="4"/>
      <c r="I33">
        <v>25.666666670000001</v>
      </c>
      <c r="J33">
        <v>25.666666670000001</v>
      </c>
      <c r="K33">
        <v>6.6666666670000003</v>
      </c>
      <c r="N33">
        <v>0.89610920000000005</v>
      </c>
      <c r="P33">
        <v>21.260191280000001</v>
      </c>
      <c r="Q33">
        <f t="shared" si="4"/>
        <v>23205.244710987896</v>
      </c>
      <c r="R33">
        <v>38.616666670000001</v>
      </c>
      <c r="T33">
        <v>38.616666670000001</v>
      </c>
      <c r="U33">
        <v>36.866666670000001</v>
      </c>
      <c r="Z33">
        <v>75.483333329999994</v>
      </c>
      <c r="AO33">
        <v>22983.122050000002</v>
      </c>
      <c r="AP33">
        <v>22983.122050000002</v>
      </c>
      <c r="AQ33">
        <v>802.21666670000002</v>
      </c>
      <c r="AR33">
        <v>271.11111110000002</v>
      </c>
      <c r="AT33">
        <v>7.5718777939999997</v>
      </c>
      <c r="AU33">
        <v>7.5718777939999997</v>
      </c>
      <c r="AV33">
        <v>0.57735026899999997</v>
      </c>
      <c r="AX33">
        <v>0.38708472599999999</v>
      </c>
      <c r="AY33">
        <v>0.73891036700000001</v>
      </c>
      <c r="AZ33">
        <v>15.979074860000001</v>
      </c>
      <c r="BB33">
        <v>15.979074860000001</v>
      </c>
      <c r="BC33">
        <v>17.53776877</v>
      </c>
      <c r="BG33">
        <v>334.25302290000002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1979.579426</v>
      </c>
      <c r="BW33">
        <v>1979.579426</v>
      </c>
      <c r="BX33">
        <v>9.6997852210000008</v>
      </c>
      <c r="BY33">
        <v>23.648662949999999</v>
      </c>
      <c r="BZ33">
        <v>0</v>
      </c>
    </row>
    <row r="34" spans="1:78" x14ac:dyDescent="0.55000000000000004">
      <c r="A34" t="s">
        <v>94</v>
      </c>
      <c r="B34" s="4">
        <v>42943</v>
      </c>
      <c r="C34" s="4"/>
      <c r="D34" s="4"/>
      <c r="E34" s="4"/>
      <c r="F34" s="4"/>
      <c r="G34" s="4"/>
      <c r="I34">
        <v>32</v>
      </c>
      <c r="J34">
        <v>30</v>
      </c>
      <c r="K34">
        <v>10.222222220000001</v>
      </c>
      <c r="N34">
        <v>3.1892269999999998</v>
      </c>
      <c r="P34">
        <v>27.96783791</v>
      </c>
      <c r="Q34">
        <f t="shared" si="4"/>
        <v>32992.00344713821</v>
      </c>
      <c r="R34">
        <v>96.666666669999998</v>
      </c>
      <c r="S34">
        <v>0.86666666699999995</v>
      </c>
      <c r="T34">
        <v>97.533333330000005</v>
      </c>
      <c r="U34">
        <v>137</v>
      </c>
      <c r="V34">
        <v>1.266666667</v>
      </c>
      <c r="Z34">
        <v>235.8</v>
      </c>
      <c r="AO34">
        <v>33565.220029999997</v>
      </c>
      <c r="AP34">
        <v>33255.746919999998</v>
      </c>
      <c r="AQ34">
        <v>1060.45</v>
      </c>
      <c r="AR34">
        <v>406.62777779999999</v>
      </c>
      <c r="AT34">
        <v>1</v>
      </c>
      <c r="AU34">
        <v>2.6457513110000002</v>
      </c>
      <c r="AV34">
        <v>0.69388866599999999</v>
      </c>
      <c r="AX34">
        <v>0.19582142699999999</v>
      </c>
      <c r="AY34">
        <v>0.200369307</v>
      </c>
      <c r="AZ34">
        <v>18.410956880000001</v>
      </c>
      <c r="BA34">
        <v>0.152752523</v>
      </c>
      <c r="BB34">
        <v>18.456525490000001</v>
      </c>
      <c r="BC34">
        <v>38.206151339999998</v>
      </c>
      <c r="BD34">
        <v>1.0692676619999999</v>
      </c>
      <c r="BG34">
        <v>576.00260419999995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4574.195917</v>
      </c>
      <c r="BW34">
        <v>4470.8173859999997</v>
      </c>
      <c r="BX34">
        <v>103.9539802</v>
      </c>
      <c r="BY34">
        <v>181.9727043</v>
      </c>
      <c r="BZ34">
        <v>0</v>
      </c>
    </row>
    <row r="35" spans="1:78" x14ac:dyDescent="0.55000000000000004">
      <c r="A35" t="s">
        <v>94</v>
      </c>
      <c r="B35" s="4">
        <v>42957</v>
      </c>
      <c r="C35" s="4"/>
      <c r="D35" s="4"/>
      <c r="E35" s="4"/>
      <c r="F35" s="4"/>
      <c r="G35" s="4"/>
      <c r="I35">
        <v>27.333333329999999</v>
      </c>
      <c r="J35">
        <v>31.333333329999999</v>
      </c>
      <c r="K35">
        <v>12.66666667</v>
      </c>
      <c r="L35">
        <v>21.444444440000002</v>
      </c>
      <c r="M35">
        <f t="shared" si="5"/>
        <v>671.92592571518526</v>
      </c>
      <c r="N35">
        <v>3.7738070669999999</v>
      </c>
      <c r="P35">
        <v>25.512012510000002</v>
      </c>
      <c r="Q35">
        <f t="shared" si="4"/>
        <v>27495.194297040794</v>
      </c>
      <c r="R35">
        <v>137.25333330000001</v>
      </c>
      <c r="S35">
        <v>5.3433333330000004</v>
      </c>
      <c r="T35">
        <v>142.59666669999999</v>
      </c>
      <c r="U35">
        <v>217.4566667</v>
      </c>
      <c r="V35">
        <v>31.143333330000001</v>
      </c>
      <c r="Z35">
        <v>391.19666669999998</v>
      </c>
      <c r="AO35">
        <v>27930.12355</v>
      </c>
      <c r="AP35">
        <v>26923.295340000001</v>
      </c>
      <c r="AQ35">
        <v>1066.666667</v>
      </c>
      <c r="AR35">
        <v>717.77777779999997</v>
      </c>
      <c r="AT35">
        <v>4.1633319990000004</v>
      </c>
      <c r="AU35">
        <v>2.0816659990000002</v>
      </c>
      <c r="AV35">
        <v>1</v>
      </c>
      <c r="AW35">
        <v>7.6327753310000004</v>
      </c>
      <c r="AX35">
        <v>0.67426402500000004</v>
      </c>
      <c r="AY35">
        <v>0.58622074599999996</v>
      </c>
      <c r="AZ35">
        <v>35.01386059</v>
      </c>
      <c r="BA35">
        <v>2.7343067369999998</v>
      </c>
      <c r="BB35">
        <v>37.17850499</v>
      </c>
      <c r="BC35">
        <v>74.457003920000005</v>
      </c>
      <c r="BD35">
        <v>18.625585449999999</v>
      </c>
      <c r="BG35">
        <v>1300.3374650000001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2670.6630540000001</v>
      </c>
      <c r="BW35">
        <v>2781.7262900000001</v>
      </c>
      <c r="BX35">
        <v>70.769579149999998</v>
      </c>
      <c r="BY35">
        <v>35.013225009999999</v>
      </c>
      <c r="BZ35">
        <v>0</v>
      </c>
    </row>
    <row r="36" spans="1:78" x14ac:dyDescent="0.55000000000000004">
      <c r="A36" t="s">
        <v>94</v>
      </c>
      <c r="B36" s="4">
        <v>42975</v>
      </c>
      <c r="C36" s="4"/>
      <c r="D36" s="4"/>
      <c r="E36" s="4"/>
      <c r="F36" s="4"/>
      <c r="G36" s="4"/>
      <c r="I36">
        <v>29</v>
      </c>
      <c r="J36">
        <v>33.333333330000002</v>
      </c>
      <c r="K36">
        <v>12.66666667</v>
      </c>
      <c r="L36">
        <v>28.555555559999998</v>
      </c>
      <c r="M36">
        <f t="shared" si="5"/>
        <v>951.85185190481479</v>
      </c>
      <c r="N36">
        <v>4.0960799999999997</v>
      </c>
      <c r="P36">
        <v>23.352490880000001</v>
      </c>
      <c r="Q36">
        <f t="shared" si="4"/>
        <v>26138.517819676141</v>
      </c>
      <c r="R36">
        <v>156.7066667</v>
      </c>
      <c r="S36">
        <v>2.4900000000000002</v>
      </c>
      <c r="T36">
        <v>158.3666667</v>
      </c>
      <c r="U36">
        <v>259.25</v>
      </c>
      <c r="V36">
        <v>224.38666670000001</v>
      </c>
      <c r="Z36">
        <v>642.03333299999997</v>
      </c>
      <c r="AO36">
        <v>26258.566169999998</v>
      </c>
      <c r="AP36">
        <v>25983.80557</v>
      </c>
      <c r="AR36">
        <v>816.66666669999995</v>
      </c>
      <c r="AT36">
        <v>2</v>
      </c>
      <c r="AU36">
        <v>3.0550504630000002</v>
      </c>
      <c r="AV36">
        <v>1</v>
      </c>
      <c r="AW36">
        <v>1.6442942869999999</v>
      </c>
      <c r="AX36">
        <v>0.37668785599999999</v>
      </c>
      <c r="AY36">
        <v>1.1626535099999999</v>
      </c>
      <c r="AZ36">
        <v>19.614087619999999</v>
      </c>
      <c r="BB36">
        <v>19.486511570000001</v>
      </c>
      <c r="BC36">
        <v>41.505059930000002</v>
      </c>
      <c r="BD36">
        <v>24.596321540000002</v>
      </c>
      <c r="BG36">
        <v>854.47740950000002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2058.0745910000001</v>
      </c>
      <c r="BW36">
        <v>2159.057045</v>
      </c>
      <c r="BY36">
        <v>48.419463489999998</v>
      </c>
      <c r="BZ36">
        <v>0</v>
      </c>
    </row>
    <row r="37" spans="1:78" x14ac:dyDescent="0.55000000000000004">
      <c r="A37" t="s">
        <v>94</v>
      </c>
      <c r="B37" s="4">
        <v>42993</v>
      </c>
      <c r="C37" s="4"/>
      <c r="D37" s="4"/>
      <c r="E37" s="4"/>
      <c r="F37" s="4"/>
      <c r="G37" s="4"/>
      <c r="I37">
        <v>23.333333329999999</v>
      </c>
      <c r="J37">
        <v>26</v>
      </c>
      <c r="K37">
        <v>12.66666667</v>
      </c>
      <c r="L37">
        <v>39</v>
      </c>
      <c r="M37">
        <f t="shared" si="5"/>
        <v>1014</v>
      </c>
      <c r="R37">
        <v>72.08</v>
      </c>
      <c r="S37">
        <v>42.41333333</v>
      </c>
      <c r="T37">
        <v>114.4933333</v>
      </c>
      <c r="U37">
        <v>225.18333329999999</v>
      </c>
      <c r="V37">
        <v>400.81333330000001</v>
      </c>
      <c r="W37">
        <v>118.78</v>
      </c>
      <c r="X37">
        <f>W37/M37</f>
        <v>0.11714003944773176</v>
      </c>
      <c r="Y37">
        <v>282.03333329999998</v>
      </c>
      <c r="Z37">
        <v>740.49</v>
      </c>
      <c r="AS37">
        <v>48.302260539999999</v>
      </c>
      <c r="AT37">
        <v>1.5275252319999999</v>
      </c>
      <c r="AU37">
        <v>8.1853527719999999</v>
      </c>
      <c r="AV37">
        <v>1</v>
      </c>
      <c r="AW37">
        <v>5.2068331170000004</v>
      </c>
      <c r="AZ37">
        <v>20.726070539999998</v>
      </c>
      <c r="BA37">
        <v>27.701323670000001</v>
      </c>
      <c r="BB37">
        <v>11.17914725</v>
      </c>
      <c r="BC37">
        <v>51.676525939999998</v>
      </c>
      <c r="BD37">
        <v>78.323197930000006</v>
      </c>
      <c r="BE37">
        <v>12.03785695</v>
      </c>
      <c r="BF37">
        <v>66.305077729999994</v>
      </c>
      <c r="BG37">
        <v>1386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Z37">
        <v>11.35569722</v>
      </c>
    </row>
    <row r="38" spans="1:78" x14ac:dyDescent="0.55000000000000004">
      <c r="A38" t="s">
        <v>94</v>
      </c>
      <c r="B38" s="4">
        <v>43028</v>
      </c>
      <c r="C38" s="4"/>
      <c r="D38" s="4"/>
      <c r="E38" s="4"/>
      <c r="F38" s="4"/>
      <c r="G38" s="4"/>
      <c r="Y38">
        <v>337.5872483</v>
      </c>
      <c r="AS38">
        <v>57.816666669999996</v>
      </c>
      <c r="BF38">
        <v>44.533261920000001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Z38">
        <v>7.62696095</v>
      </c>
    </row>
    <row r="39" spans="1:78" x14ac:dyDescent="0.55000000000000004">
      <c r="A39" t="s">
        <v>65</v>
      </c>
      <c r="D39" s="4" t="s">
        <v>60</v>
      </c>
      <c r="E39" s="4"/>
      <c r="F39" s="5">
        <v>6</v>
      </c>
      <c r="G39" s="5">
        <v>21</v>
      </c>
      <c r="H39" s="5">
        <v>74</v>
      </c>
    </row>
    <row r="40" spans="1:78" x14ac:dyDescent="0.55000000000000004">
      <c r="A40" t="s">
        <v>66</v>
      </c>
      <c r="D40" s="4" t="s">
        <v>60</v>
      </c>
      <c r="E40" s="4"/>
      <c r="F40" s="5">
        <v>6</v>
      </c>
      <c r="G40" s="5">
        <v>26</v>
      </c>
      <c r="H40" s="5">
        <v>79</v>
      </c>
    </row>
    <row r="41" spans="1:78" x14ac:dyDescent="0.55000000000000004">
      <c r="A41" t="s">
        <v>71</v>
      </c>
      <c r="D41" s="4" t="s">
        <v>60</v>
      </c>
      <c r="E41" s="4"/>
      <c r="F41" s="5">
        <v>6</v>
      </c>
      <c r="G41" s="5">
        <v>30</v>
      </c>
      <c r="H41" s="5">
        <v>90</v>
      </c>
    </row>
    <row r="42" spans="1:78" x14ac:dyDescent="0.55000000000000004">
      <c r="A42" t="s">
        <v>72</v>
      </c>
      <c r="D42" s="4" t="s">
        <v>60</v>
      </c>
      <c r="E42" s="4"/>
      <c r="F42" s="5">
        <v>6</v>
      </c>
      <c r="G42" s="5">
        <v>33</v>
      </c>
      <c r="H42" s="5">
        <v>100</v>
      </c>
    </row>
    <row r="43" spans="1:78" x14ac:dyDescent="0.55000000000000004">
      <c r="A43" t="s">
        <v>73</v>
      </c>
      <c r="D43" s="4" t="s">
        <v>60</v>
      </c>
      <c r="E43" s="4"/>
      <c r="F43" s="5">
        <v>6</v>
      </c>
      <c r="G43" s="5">
        <v>37</v>
      </c>
      <c r="H43" s="5">
        <v>102</v>
      </c>
    </row>
    <row r="44" spans="1:78" x14ac:dyDescent="0.55000000000000004">
      <c r="A44" t="s">
        <v>74</v>
      </c>
      <c r="D44" s="4" t="s">
        <v>60</v>
      </c>
      <c r="E44" s="4"/>
      <c r="F44" s="5">
        <v>6</v>
      </c>
      <c r="G44" s="5">
        <v>40</v>
      </c>
      <c r="H44" s="5">
        <v>107</v>
      </c>
    </row>
    <row r="45" spans="1:78" x14ac:dyDescent="0.55000000000000004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8" x14ac:dyDescent="0.55000000000000004">
      <c r="A46" t="s">
        <v>76</v>
      </c>
      <c r="D46" s="4" t="s">
        <v>60</v>
      </c>
      <c r="E46" s="4"/>
      <c r="F46" s="5">
        <v>6</v>
      </c>
      <c r="G46" s="5">
        <v>72</v>
      </c>
      <c r="H46" s="5">
        <v>128</v>
      </c>
    </row>
    <row r="47" spans="1:78" x14ac:dyDescent="0.55000000000000004">
      <c r="A47" t="s">
        <v>67</v>
      </c>
      <c r="D47" s="4" t="s">
        <v>60</v>
      </c>
      <c r="E47" s="4"/>
      <c r="F47" s="5">
        <v>13</v>
      </c>
      <c r="G47" s="5">
        <v>40</v>
      </c>
      <c r="H47" s="5">
        <v>78</v>
      </c>
    </row>
    <row r="48" spans="1:78" x14ac:dyDescent="0.55000000000000004">
      <c r="A48" t="s">
        <v>68</v>
      </c>
      <c r="D48" s="4" t="s">
        <v>60</v>
      </c>
      <c r="E48" s="4"/>
      <c r="F48" s="5">
        <v>13</v>
      </c>
      <c r="G48" s="5">
        <v>43</v>
      </c>
      <c r="H48" s="5">
        <v>83</v>
      </c>
    </row>
    <row r="49" spans="1:8" x14ac:dyDescent="0.55000000000000004">
      <c r="A49" t="s">
        <v>77</v>
      </c>
      <c r="D49" s="4" t="s">
        <v>60</v>
      </c>
      <c r="E49" s="4"/>
      <c r="F49" s="5">
        <v>13</v>
      </c>
      <c r="G49" s="5">
        <v>43</v>
      </c>
      <c r="H49" s="5">
        <v>91</v>
      </c>
    </row>
    <row r="50" spans="1:8" x14ac:dyDescent="0.55000000000000004">
      <c r="A50" t="s">
        <v>78</v>
      </c>
      <c r="D50" s="4" t="s">
        <v>60</v>
      </c>
      <c r="E50" s="4"/>
      <c r="F50" s="5">
        <v>13</v>
      </c>
      <c r="G50" s="5">
        <v>44</v>
      </c>
      <c r="H50" s="5">
        <v>103</v>
      </c>
    </row>
    <row r="51" spans="1:8" x14ac:dyDescent="0.55000000000000004">
      <c r="A51" t="s">
        <v>79</v>
      </c>
      <c r="D51" s="4" t="s">
        <v>60</v>
      </c>
      <c r="E51" s="4"/>
      <c r="F51" s="5">
        <v>13</v>
      </c>
      <c r="G51" s="5">
        <v>48</v>
      </c>
      <c r="H51" s="5">
        <v>112</v>
      </c>
    </row>
    <row r="52" spans="1:8" x14ac:dyDescent="0.55000000000000004">
      <c r="A52" t="s">
        <v>80</v>
      </c>
      <c r="D52" s="4" t="s">
        <v>60</v>
      </c>
      <c r="E52" s="4"/>
      <c r="F52" s="5">
        <v>13</v>
      </c>
      <c r="G52" s="5">
        <v>53</v>
      </c>
      <c r="H52" s="5">
        <v>118</v>
      </c>
    </row>
    <row r="53" spans="1:8" x14ac:dyDescent="0.55000000000000004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55000000000000004">
      <c r="A54" t="s">
        <v>82</v>
      </c>
      <c r="D54" s="4" t="s">
        <v>60</v>
      </c>
      <c r="E54" s="4"/>
      <c r="F54" s="5">
        <v>13</v>
      </c>
      <c r="G54" s="5">
        <v>73</v>
      </c>
      <c r="H54" s="5">
        <v>142</v>
      </c>
    </row>
    <row r="55" spans="1:8" x14ac:dyDescent="0.55000000000000004">
      <c r="A55" t="s">
        <v>69</v>
      </c>
      <c r="D55" s="4" t="s">
        <v>60</v>
      </c>
      <c r="E55" s="4"/>
      <c r="F55" s="5">
        <v>7</v>
      </c>
      <c r="G55" s="5">
        <v>34</v>
      </c>
      <c r="H55" s="5">
        <v>81</v>
      </c>
    </row>
    <row r="56" spans="1:8" x14ac:dyDescent="0.55000000000000004">
      <c r="A56" t="s">
        <v>70</v>
      </c>
      <c r="D56" s="4" t="s">
        <v>60</v>
      </c>
      <c r="E56" s="4"/>
      <c r="F56" s="5">
        <v>7</v>
      </c>
      <c r="G56" s="5">
        <v>35</v>
      </c>
      <c r="H56" s="5">
        <v>84</v>
      </c>
    </row>
    <row r="57" spans="1:8" x14ac:dyDescent="0.55000000000000004">
      <c r="A57" t="s">
        <v>83</v>
      </c>
      <c r="D57" s="4" t="s">
        <v>60</v>
      </c>
      <c r="E57" s="4"/>
      <c r="F57" s="5">
        <v>7</v>
      </c>
      <c r="G57" s="5">
        <v>38</v>
      </c>
      <c r="H57" s="5">
        <v>93</v>
      </c>
    </row>
    <row r="58" spans="1:8" x14ac:dyDescent="0.55000000000000004">
      <c r="A58" t="s">
        <v>84</v>
      </c>
      <c r="D58" s="4" t="s">
        <v>60</v>
      </c>
      <c r="E58" s="4"/>
      <c r="F58" s="5">
        <v>7</v>
      </c>
      <c r="G58" s="5">
        <v>40</v>
      </c>
      <c r="H58" s="5">
        <v>99</v>
      </c>
    </row>
    <row r="59" spans="1:8" x14ac:dyDescent="0.55000000000000004">
      <c r="A59" t="s">
        <v>85</v>
      </c>
      <c r="D59" s="4" t="s">
        <v>60</v>
      </c>
      <c r="E59" s="4"/>
      <c r="F59" s="5">
        <v>7</v>
      </c>
      <c r="G59" s="5">
        <v>41</v>
      </c>
      <c r="H59" s="5">
        <v>109</v>
      </c>
    </row>
    <row r="60" spans="1:8" x14ac:dyDescent="0.55000000000000004">
      <c r="A60" t="s">
        <v>86</v>
      </c>
      <c r="D60" s="4" t="s">
        <v>60</v>
      </c>
      <c r="E60" s="4"/>
      <c r="F60" s="5">
        <v>7</v>
      </c>
      <c r="G60" s="5">
        <v>49</v>
      </c>
      <c r="H60" s="5">
        <v>116</v>
      </c>
    </row>
    <row r="61" spans="1:8" x14ac:dyDescent="0.55000000000000004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55000000000000004">
      <c r="A62" t="s">
        <v>88</v>
      </c>
      <c r="D62" s="4" t="s">
        <v>60</v>
      </c>
      <c r="E62" s="4"/>
      <c r="F62" s="5">
        <v>7</v>
      </c>
      <c r="G62" s="5">
        <v>62</v>
      </c>
      <c r="H62" s="5">
        <v>140</v>
      </c>
    </row>
    <row r="63" spans="1:8" x14ac:dyDescent="0.55000000000000004">
      <c r="A63" t="s">
        <v>110</v>
      </c>
      <c r="D63" s="4" t="s">
        <v>60</v>
      </c>
      <c r="E63" s="4"/>
      <c r="F63" s="5"/>
      <c r="G63" s="5">
        <v>33</v>
      </c>
      <c r="H63" s="5"/>
    </row>
    <row r="64" spans="1:8" x14ac:dyDescent="0.55000000000000004">
      <c r="A64" t="s">
        <v>111</v>
      </c>
      <c r="D64" s="4" t="s">
        <v>60</v>
      </c>
      <c r="E64" s="4"/>
      <c r="F64" s="5"/>
      <c r="G64" s="5">
        <v>33</v>
      </c>
      <c r="H64" s="5"/>
    </row>
    <row r="65" spans="1:25" x14ac:dyDescent="0.55000000000000004">
      <c r="A65" t="s">
        <v>112</v>
      </c>
      <c r="D65" s="4" t="s">
        <v>60</v>
      </c>
      <c r="E65" s="4"/>
      <c r="G65" s="5">
        <v>52</v>
      </c>
    </row>
    <row r="66" spans="1:25" x14ac:dyDescent="0.55000000000000004">
      <c r="A66" t="s">
        <v>113</v>
      </c>
      <c r="D66" s="4" t="s">
        <v>60</v>
      </c>
      <c r="E66" s="4"/>
      <c r="G66" s="5">
        <v>52</v>
      </c>
    </row>
    <row r="67" spans="1:25" x14ac:dyDescent="0.55000000000000004">
      <c r="A67" t="s">
        <v>114</v>
      </c>
      <c r="D67" s="4" t="s">
        <v>60</v>
      </c>
      <c r="E67" s="4"/>
      <c r="G67" s="5">
        <v>42</v>
      </c>
    </row>
    <row r="68" spans="1:25" x14ac:dyDescent="0.55000000000000004">
      <c r="A68" t="s">
        <v>115</v>
      </c>
      <c r="D68" s="4" t="s">
        <v>60</v>
      </c>
      <c r="E68" s="4"/>
      <c r="G68" s="5">
        <v>42</v>
      </c>
    </row>
    <row r="69" spans="1:25" x14ac:dyDescent="0.55000000000000004">
      <c r="A69" t="s">
        <v>116</v>
      </c>
      <c r="D69" s="4" t="s">
        <v>60</v>
      </c>
      <c r="E69" s="4"/>
      <c r="G69" s="5">
        <v>56</v>
      </c>
    </row>
    <row r="70" spans="1:25" x14ac:dyDescent="0.55000000000000004">
      <c r="A70" t="s">
        <v>117</v>
      </c>
      <c r="D70" s="4" t="s">
        <v>60</v>
      </c>
      <c r="E70" s="4"/>
      <c r="G70" s="5">
        <v>55</v>
      </c>
    </row>
    <row r="71" spans="1:25" x14ac:dyDescent="0.55000000000000004">
      <c r="A71" t="s">
        <v>118</v>
      </c>
      <c r="D71" s="4" t="s">
        <v>60</v>
      </c>
      <c r="E71" s="4"/>
      <c r="G71" s="5">
        <v>39</v>
      </c>
    </row>
    <row r="72" spans="1:25" x14ac:dyDescent="0.55000000000000004">
      <c r="A72" t="s">
        <v>119</v>
      </c>
      <c r="D72" s="4" t="s">
        <v>60</v>
      </c>
      <c r="E72" s="4"/>
      <c r="G72" s="5">
        <v>40</v>
      </c>
    </row>
    <row r="73" spans="1:25" x14ac:dyDescent="0.55000000000000004">
      <c r="A73" t="s">
        <v>120</v>
      </c>
      <c r="D73" s="4" t="s">
        <v>60</v>
      </c>
      <c r="E73" s="4"/>
      <c r="G73" s="5">
        <v>58</v>
      </c>
    </row>
    <row r="74" spans="1:25" x14ac:dyDescent="0.55000000000000004">
      <c r="A74" t="s">
        <v>121</v>
      </c>
      <c r="D74" s="4" t="s">
        <v>60</v>
      </c>
      <c r="E74" s="4"/>
      <c r="G74" s="5">
        <v>60</v>
      </c>
    </row>
    <row r="75" spans="1:25" x14ac:dyDescent="0.55000000000000004">
      <c r="A75" t="s">
        <v>122</v>
      </c>
      <c r="D75" s="4" t="s">
        <v>60</v>
      </c>
      <c r="E75" s="4"/>
      <c r="G75" s="5">
        <v>38</v>
      </c>
    </row>
    <row r="76" spans="1:25" x14ac:dyDescent="0.55000000000000004">
      <c r="A76" t="s">
        <v>123</v>
      </c>
      <c r="D76" s="4" t="s">
        <v>60</v>
      </c>
      <c r="E76" s="4"/>
      <c r="G76" s="5">
        <v>41</v>
      </c>
    </row>
    <row r="77" spans="1:25" x14ac:dyDescent="0.55000000000000004">
      <c r="A77" t="s">
        <v>124</v>
      </c>
      <c r="D77" s="4" t="s">
        <v>60</v>
      </c>
      <c r="E77" s="4"/>
      <c r="G77" s="5">
        <v>55</v>
      </c>
    </row>
    <row r="78" spans="1:25" x14ac:dyDescent="0.55000000000000004">
      <c r="A78" t="s">
        <v>125</v>
      </c>
      <c r="D78" s="4" t="s">
        <v>60</v>
      </c>
      <c r="E78" s="4"/>
      <c r="G78" s="5">
        <v>58</v>
      </c>
    </row>
    <row r="79" spans="1:25" x14ac:dyDescent="0.55000000000000004">
      <c r="A79" s="6" t="s">
        <v>126</v>
      </c>
      <c r="D79" s="4" t="s">
        <v>60</v>
      </c>
      <c r="E79" s="4"/>
      <c r="F79" s="5">
        <v>22</v>
      </c>
      <c r="G79" s="5">
        <v>84</v>
      </c>
      <c r="H79" s="5">
        <v>167</v>
      </c>
      <c r="Y79" s="5">
        <v>430</v>
      </c>
    </row>
    <row r="80" spans="1:25" x14ac:dyDescent="0.55000000000000004">
      <c r="A80" s="6" t="s">
        <v>127</v>
      </c>
      <c r="D80" s="4" t="s">
        <v>60</v>
      </c>
      <c r="E80" s="4"/>
      <c r="F80" s="5">
        <v>20</v>
      </c>
      <c r="G80" s="5">
        <v>71</v>
      </c>
      <c r="H80" s="5">
        <v>159</v>
      </c>
      <c r="Y80" s="5">
        <v>410</v>
      </c>
    </row>
    <row r="81" spans="1:25" x14ac:dyDescent="0.55000000000000004">
      <c r="A81" s="6" t="s">
        <v>128</v>
      </c>
      <c r="D81" s="4" t="s">
        <v>60</v>
      </c>
      <c r="E81" s="4"/>
      <c r="F81" s="5">
        <v>14</v>
      </c>
      <c r="G81" s="5">
        <v>64</v>
      </c>
      <c r="H81" s="5">
        <v>148</v>
      </c>
      <c r="Y81" s="5">
        <v>400</v>
      </c>
    </row>
    <row r="82" spans="1:25" x14ac:dyDescent="0.55000000000000004">
      <c r="A82" s="7" t="s">
        <v>129</v>
      </c>
      <c r="D82" s="4" t="s">
        <v>60</v>
      </c>
      <c r="E82" s="4"/>
      <c r="F82" s="5">
        <v>16</v>
      </c>
      <c r="G82" s="5">
        <v>55</v>
      </c>
      <c r="H82" s="5">
        <v>139</v>
      </c>
      <c r="Y82" s="5">
        <v>410</v>
      </c>
    </row>
    <row r="83" spans="1:25" x14ac:dyDescent="0.55000000000000004">
      <c r="A83" s="7" t="s">
        <v>130</v>
      </c>
      <c r="D83" s="4" t="s">
        <v>60</v>
      </c>
      <c r="E83" s="4"/>
      <c r="F83" s="5">
        <v>11</v>
      </c>
      <c r="G83" s="5">
        <v>44</v>
      </c>
      <c r="H83" s="5">
        <v>125</v>
      </c>
      <c r="Y83" s="5">
        <v>320</v>
      </c>
    </row>
    <row r="84" spans="1:25" x14ac:dyDescent="0.55000000000000004">
      <c r="A84" s="7" t="s">
        <v>131</v>
      </c>
      <c r="D84" s="4" t="s">
        <v>60</v>
      </c>
      <c r="E84" s="4"/>
      <c r="F84" s="5">
        <v>16</v>
      </c>
      <c r="G84" s="5">
        <v>43</v>
      </c>
      <c r="H84" s="5">
        <v>118</v>
      </c>
      <c r="Y84" s="5">
        <v>300</v>
      </c>
    </row>
    <row r="85" spans="1:25" x14ac:dyDescent="0.55000000000000004">
      <c r="A85" s="6" t="s">
        <v>132</v>
      </c>
      <c r="D85" s="4" t="s">
        <v>60</v>
      </c>
      <c r="E85" s="4"/>
      <c r="F85" s="5">
        <v>31</v>
      </c>
      <c r="G85" s="5">
        <v>80</v>
      </c>
      <c r="H85" s="5">
        <v>167</v>
      </c>
      <c r="Y85" s="5">
        <v>440</v>
      </c>
    </row>
    <row r="86" spans="1:25" x14ac:dyDescent="0.55000000000000004">
      <c r="A86" s="6" t="s">
        <v>133</v>
      </c>
      <c r="D86" s="4" t="s">
        <v>60</v>
      </c>
      <c r="E86" s="4"/>
      <c r="F86" s="5">
        <v>25</v>
      </c>
      <c r="G86" s="5">
        <v>69</v>
      </c>
      <c r="H86" s="5">
        <v>153</v>
      </c>
      <c r="Y86" s="5">
        <v>440</v>
      </c>
    </row>
    <row r="87" spans="1:25" x14ac:dyDescent="0.55000000000000004">
      <c r="A87" s="6" t="s">
        <v>134</v>
      </c>
      <c r="D87" s="4" t="s">
        <v>60</v>
      </c>
      <c r="E87" s="4"/>
      <c r="F87" s="5">
        <v>9</v>
      </c>
      <c r="G87" s="5">
        <v>54</v>
      </c>
      <c r="H87" s="5">
        <v>136</v>
      </c>
      <c r="Y87" s="5">
        <v>440</v>
      </c>
    </row>
    <row r="88" spans="1:25" x14ac:dyDescent="0.55000000000000004">
      <c r="A88" s="7" t="s">
        <v>135</v>
      </c>
      <c r="D88" s="4" t="s">
        <v>60</v>
      </c>
      <c r="E88" s="4"/>
      <c r="F88" s="5">
        <v>9</v>
      </c>
      <c r="G88" s="5">
        <v>53</v>
      </c>
      <c r="H88" s="5">
        <v>131</v>
      </c>
      <c r="Y88" s="5">
        <v>420</v>
      </c>
    </row>
    <row r="89" spans="1:25" x14ac:dyDescent="0.55000000000000004">
      <c r="A89" s="7" t="s">
        <v>136</v>
      </c>
      <c r="D89" s="4" t="s">
        <v>60</v>
      </c>
      <c r="E89" s="4"/>
      <c r="F89" s="5">
        <v>9</v>
      </c>
      <c r="G89" s="5">
        <v>45</v>
      </c>
      <c r="H89" s="5">
        <v>119</v>
      </c>
      <c r="Y89" s="5">
        <v>390</v>
      </c>
    </row>
    <row r="90" spans="1:25" x14ac:dyDescent="0.55000000000000004">
      <c r="A90" s="7" t="s">
        <v>137</v>
      </c>
      <c r="D90" s="4" t="s">
        <v>60</v>
      </c>
      <c r="E90" s="4"/>
      <c r="F90" s="5">
        <v>11</v>
      </c>
      <c r="G90" s="5">
        <v>45</v>
      </c>
      <c r="H90" s="5">
        <v>117</v>
      </c>
      <c r="Y90" s="5">
        <v>390</v>
      </c>
    </row>
    <row r="91" spans="1:25" x14ac:dyDescent="0.55000000000000004">
      <c r="A91" s="6" t="s">
        <v>138</v>
      </c>
      <c r="D91" s="4" t="s">
        <v>60</v>
      </c>
      <c r="E91" s="4"/>
      <c r="F91" s="5">
        <v>22</v>
      </c>
      <c r="G91" s="5">
        <v>80</v>
      </c>
      <c r="H91" s="5">
        <v>160</v>
      </c>
      <c r="Y91" s="5">
        <v>470</v>
      </c>
    </row>
    <row r="92" spans="1:25" x14ac:dyDescent="0.55000000000000004">
      <c r="A92" s="6" t="s">
        <v>139</v>
      </c>
      <c r="D92" s="4" t="s">
        <v>60</v>
      </c>
      <c r="E92" s="4"/>
      <c r="F92" s="5">
        <v>20</v>
      </c>
      <c r="G92" s="5">
        <v>70</v>
      </c>
      <c r="H92" s="5">
        <v>148</v>
      </c>
      <c r="Y92" s="5">
        <v>460</v>
      </c>
    </row>
    <row r="93" spans="1:25" x14ac:dyDescent="0.55000000000000004">
      <c r="A93" s="6" t="s">
        <v>140</v>
      </c>
      <c r="D93" s="4" t="s">
        <v>60</v>
      </c>
      <c r="E93" s="4"/>
      <c r="F93" s="5">
        <v>14</v>
      </c>
      <c r="G93" s="5">
        <v>63</v>
      </c>
      <c r="H93" s="5">
        <v>142</v>
      </c>
      <c r="Y93" s="5">
        <v>420</v>
      </c>
    </row>
    <row r="94" spans="1:25" x14ac:dyDescent="0.55000000000000004">
      <c r="A94" s="7" t="s">
        <v>141</v>
      </c>
      <c r="D94" s="4" t="s">
        <v>60</v>
      </c>
      <c r="E94" s="4"/>
      <c r="F94" s="5">
        <v>16</v>
      </c>
      <c r="G94" s="5">
        <v>53</v>
      </c>
      <c r="H94" s="5">
        <v>132</v>
      </c>
      <c r="Y94" s="5">
        <v>440</v>
      </c>
    </row>
    <row r="95" spans="1:25" x14ac:dyDescent="0.55000000000000004">
      <c r="A95" s="7" t="s">
        <v>142</v>
      </c>
      <c r="D95" s="4" t="s">
        <v>60</v>
      </c>
      <c r="E95" s="4"/>
      <c r="F95" s="5">
        <v>11</v>
      </c>
      <c r="G95" s="5">
        <v>44</v>
      </c>
      <c r="H95" s="5">
        <v>122</v>
      </c>
      <c r="Y95" s="5">
        <v>350</v>
      </c>
    </row>
    <row r="96" spans="1:25" x14ac:dyDescent="0.55000000000000004">
      <c r="A96" s="7" t="s">
        <v>143</v>
      </c>
      <c r="D96" s="4" t="s">
        <v>60</v>
      </c>
      <c r="E96" s="4"/>
      <c r="F96" s="5">
        <v>16</v>
      </c>
      <c r="G96" s="5">
        <v>43</v>
      </c>
      <c r="H96" s="5">
        <v>117</v>
      </c>
      <c r="Y96" s="5">
        <v>340</v>
      </c>
    </row>
    <row r="97" spans="1:25" x14ac:dyDescent="0.55000000000000004">
      <c r="A97" s="6" t="s">
        <v>144</v>
      </c>
      <c r="D97" s="4" t="s">
        <v>60</v>
      </c>
      <c r="E97" s="4"/>
      <c r="F97" s="5">
        <v>31</v>
      </c>
      <c r="G97" s="5">
        <v>73</v>
      </c>
      <c r="H97" s="5">
        <v>158</v>
      </c>
      <c r="Y97" s="5">
        <v>380</v>
      </c>
    </row>
    <row r="98" spans="1:25" x14ac:dyDescent="0.55000000000000004">
      <c r="A98" s="6" t="s">
        <v>145</v>
      </c>
      <c r="D98" s="4" t="s">
        <v>60</v>
      </c>
      <c r="E98" s="4"/>
      <c r="F98" s="5">
        <v>25</v>
      </c>
      <c r="G98" s="5">
        <v>64</v>
      </c>
      <c r="H98" s="5">
        <v>148</v>
      </c>
      <c r="Y98" s="5">
        <v>410</v>
      </c>
    </row>
    <row r="99" spans="1:25" x14ac:dyDescent="0.55000000000000004">
      <c r="A99" s="6" t="s">
        <v>146</v>
      </c>
      <c r="D99" s="4" t="s">
        <v>60</v>
      </c>
      <c r="E99" s="4"/>
      <c r="F99" s="5">
        <v>9</v>
      </c>
      <c r="G99" s="5">
        <v>50</v>
      </c>
      <c r="H99" s="5">
        <v>128</v>
      </c>
      <c r="Y99" s="5">
        <v>450</v>
      </c>
    </row>
    <row r="100" spans="1:25" x14ac:dyDescent="0.55000000000000004">
      <c r="A100" s="7" t="s">
        <v>147</v>
      </c>
      <c r="D100" s="4" t="s">
        <v>60</v>
      </c>
      <c r="E100" s="4"/>
      <c r="F100" s="5">
        <v>9</v>
      </c>
      <c r="G100" s="5">
        <v>48</v>
      </c>
      <c r="H100" s="5">
        <v>126</v>
      </c>
      <c r="Y100" s="5">
        <v>430</v>
      </c>
    </row>
    <row r="101" spans="1:25" x14ac:dyDescent="0.55000000000000004">
      <c r="A101" s="7" t="s">
        <v>148</v>
      </c>
      <c r="D101" s="4" t="s">
        <v>60</v>
      </c>
      <c r="E101" s="4"/>
      <c r="F101" s="5">
        <v>9</v>
      </c>
      <c r="G101" s="5">
        <v>48</v>
      </c>
      <c r="H101" s="5">
        <v>115</v>
      </c>
      <c r="Y101" s="5">
        <v>410</v>
      </c>
    </row>
    <row r="102" spans="1:25" x14ac:dyDescent="0.55000000000000004">
      <c r="A102" s="7" t="s">
        <v>149</v>
      </c>
      <c r="D102" s="4" t="s">
        <v>60</v>
      </c>
      <c r="E102" s="4"/>
      <c r="F102" s="5">
        <v>11</v>
      </c>
      <c r="G102" s="5">
        <v>42</v>
      </c>
      <c r="H102" s="5">
        <v>113</v>
      </c>
      <c r="Y102" s="5">
        <v>390</v>
      </c>
    </row>
    <row r="103" spans="1:25" x14ac:dyDescent="0.55000000000000004">
      <c r="A103" s="6" t="s">
        <v>150</v>
      </c>
      <c r="D103" s="4" t="s">
        <v>60</v>
      </c>
      <c r="E103" s="4"/>
      <c r="F103" s="5">
        <v>22</v>
      </c>
      <c r="G103" s="5">
        <v>79</v>
      </c>
      <c r="H103" s="5">
        <v>157</v>
      </c>
      <c r="Y103" s="5">
        <v>430</v>
      </c>
    </row>
    <row r="104" spans="1:25" x14ac:dyDescent="0.55000000000000004">
      <c r="A104" s="6" t="s">
        <v>151</v>
      </c>
      <c r="D104" s="4" t="s">
        <v>60</v>
      </c>
      <c r="E104" s="4"/>
      <c r="F104" s="5">
        <v>20</v>
      </c>
      <c r="G104" s="5">
        <v>67</v>
      </c>
      <c r="H104" s="5">
        <v>144</v>
      </c>
      <c r="Y104" s="5">
        <v>410</v>
      </c>
    </row>
    <row r="105" spans="1:25" x14ac:dyDescent="0.55000000000000004">
      <c r="A105" s="6" t="s">
        <v>152</v>
      </c>
      <c r="D105" s="4" t="s">
        <v>60</v>
      </c>
      <c r="E105" s="4"/>
      <c r="F105" s="5">
        <v>14</v>
      </c>
      <c r="G105" s="5">
        <v>61</v>
      </c>
      <c r="H105" s="5">
        <v>133</v>
      </c>
      <c r="Y105" s="5">
        <v>450</v>
      </c>
    </row>
    <row r="106" spans="1:25" x14ac:dyDescent="0.55000000000000004">
      <c r="A106" s="7" t="s">
        <v>153</v>
      </c>
      <c r="D106" s="4" t="s">
        <v>60</v>
      </c>
      <c r="E106" s="4"/>
      <c r="F106" s="5">
        <v>16</v>
      </c>
      <c r="G106" s="5">
        <v>48</v>
      </c>
      <c r="H106" s="5">
        <v>124</v>
      </c>
      <c r="Y106" s="5">
        <v>440</v>
      </c>
    </row>
    <row r="107" spans="1:25" x14ac:dyDescent="0.55000000000000004">
      <c r="A107" s="7" t="s">
        <v>154</v>
      </c>
      <c r="D107" s="4" t="s">
        <v>60</v>
      </c>
      <c r="E107" s="4"/>
      <c r="F107" s="5">
        <v>11</v>
      </c>
      <c r="G107" s="5">
        <v>41</v>
      </c>
      <c r="H107" s="5">
        <v>112</v>
      </c>
      <c r="Y107" s="5">
        <v>360</v>
      </c>
    </row>
    <row r="108" spans="1:25" x14ac:dyDescent="0.55000000000000004">
      <c r="A108" s="7" t="s">
        <v>155</v>
      </c>
      <c r="D108" s="4" t="s">
        <v>60</v>
      </c>
      <c r="E108" s="4"/>
      <c r="F108" s="5">
        <v>16</v>
      </c>
      <c r="G108" s="5">
        <v>39</v>
      </c>
      <c r="H108" s="5">
        <v>110</v>
      </c>
      <c r="Y108" s="5">
        <v>340</v>
      </c>
    </row>
    <row r="109" spans="1:25" x14ac:dyDescent="0.55000000000000004">
      <c r="A109" s="6" t="s">
        <v>156</v>
      </c>
      <c r="D109" s="4" t="s">
        <v>60</v>
      </c>
      <c r="E109" s="4"/>
      <c r="F109" s="5">
        <v>31</v>
      </c>
      <c r="G109" s="5">
        <v>73</v>
      </c>
      <c r="H109" s="5">
        <v>154</v>
      </c>
      <c r="Y109" s="5">
        <v>370</v>
      </c>
    </row>
    <row r="110" spans="1:25" x14ac:dyDescent="0.55000000000000004">
      <c r="A110" s="6" t="s">
        <v>157</v>
      </c>
      <c r="D110" s="4" t="s">
        <v>60</v>
      </c>
      <c r="E110" s="4"/>
      <c r="F110" s="5">
        <v>25</v>
      </c>
      <c r="G110" s="5">
        <v>59</v>
      </c>
      <c r="H110" s="5">
        <v>140</v>
      </c>
      <c r="Y110" s="5">
        <v>380</v>
      </c>
    </row>
    <row r="111" spans="1:25" x14ac:dyDescent="0.55000000000000004">
      <c r="A111" s="6" t="s">
        <v>158</v>
      </c>
      <c r="D111" s="4" t="s">
        <v>60</v>
      </c>
      <c r="E111" s="4"/>
      <c r="F111" s="5">
        <v>9</v>
      </c>
      <c r="G111" s="5">
        <v>46</v>
      </c>
      <c r="H111" s="5">
        <v>123</v>
      </c>
      <c r="Y111" s="5">
        <v>440</v>
      </c>
    </row>
    <row r="112" spans="1:25" x14ac:dyDescent="0.55000000000000004">
      <c r="A112" s="7" t="s">
        <v>159</v>
      </c>
      <c r="D112" s="4" t="s">
        <v>60</v>
      </c>
      <c r="E112" s="4"/>
      <c r="F112" s="5">
        <v>9</v>
      </c>
      <c r="G112" s="5">
        <v>46</v>
      </c>
      <c r="H112" s="5">
        <v>119</v>
      </c>
      <c r="Y112" s="5">
        <v>400</v>
      </c>
    </row>
    <row r="113" spans="1:26" x14ac:dyDescent="0.55000000000000004">
      <c r="A113" s="7" t="s">
        <v>160</v>
      </c>
      <c r="D113" s="4" t="s">
        <v>60</v>
      </c>
      <c r="E113" s="4"/>
      <c r="F113" s="5">
        <v>9</v>
      </c>
      <c r="G113" s="5">
        <v>38</v>
      </c>
      <c r="H113" s="5">
        <v>109</v>
      </c>
      <c r="Y113" s="5">
        <v>380</v>
      </c>
    </row>
    <row r="114" spans="1:26" x14ac:dyDescent="0.55000000000000004">
      <c r="A114" s="7" t="s">
        <v>161</v>
      </c>
      <c r="D114" s="4" t="s">
        <v>60</v>
      </c>
      <c r="E114" s="4"/>
      <c r="F114" s="5">
        <v>11</v>
      </c>
      <c r="G114" s="5">
        <v>37</v>
      </c>
      <c r="H114" s="5">
        <v>103</v>
      </c>
      <c r="Y114" s="5">
        <v>390</v>
      </c>
    </row>
    <row r="115" spans="1:26" x14ac:dyDescent="0.55000000000000004">
      <c r="A115" s="8" t="s">
        <v>180</v>
      </c>
      <c r="B115" s="4">
        <v>36508</v>
      </c>
      <c r="C115" s="4"/>
      <c r="N115">
        <v>0.36252640515873402</v>
      </c>
      <c r="Z115">
        <v>32.240616594781997</v>
      </c>
    </row>
    <row r="116" spans="1:26" x14ac:dyDescent="0.55000000000000004">
      <c r="A116" s="8" t="s">
        <v>180</v>
      </c>
      <c r="B116" s="4">
        <v>36522</v>
      </c>
      <c r="C116" s="4"/>
      <c r="N116">
        <v>1.65706142168406</v>
      </c>
      <c r="Z116">
        <v>117.06593564716199</v>
      </c>
    </row>
    <row r="117" spans="1:26" x14ac:dyDescent="0.55000000000000004">
      <c r="A117" s="8" t="s">
        <v>180</v>
      </c>
      <c r="B117" s="4">
        <v>36530</v>
      </c>
      <c r="C117" s="4"/>
      <c r="N117">
        <v>2.4005498337359299</v>
      </c>
      <c r="Z117">
        <v>193.846596590133</v>
      </c>
    </row>
    <row r="118" spans="1:26" x14ac:dyDescent="0.55000000000000004">
      <c r="A118" s="8" t="s">
        <v>180</v>
      </c>
      <c r="B118" s="4">
        <v>36536</v>
      </c>
      <c r="C118" s="4"/>
      <c r="N118">
        <v>3.4464468005538702</v>
      </c>
      <c r="Z118">
        <v>286.477492002936</v>
      </c>
    </row>
    <row r="119" spans="1:26" x14ac:dyDescent="0.55000000000000004">
      <c r="A119" s="8" t="s">
        <v>180</v>
      </c>
      <c r="B119" s="4">
        <v>36543</v>
      </c>
      <c r="C119" s="4"/>
      <c r="N119">
        <v>4.6297213434540403</v>
      </c>
      <c r="Z119">
        <v>392.32872264672301</v>
      </c>
    </row>
    <row r="120" spans="1:26" x14ac:dyDescent="0.55000000000000004">
      <c r="A120" s="8" t="s">
        <v>180</v>
      </c>
      <c r="B120" s="4">
        <v>36549</v>
      </c>
      <c r="C120" s="4"/>
      <c r="N120">
        <v>5.1806062321228197</v>
      </c>
      <c r="V120">
        <v>3.8834951456309401</v>
      </c>
      <c r="Z120">
        <v>495.514634533292</v>
      </c>
    </row>
    <row r="121" spans="1:26" x14ac:dyDescent="0.55000000000000004">
      <c r="A121" s="8" t="s">
        <v>180</v>
      </c>
      <c r="B121" s="4">
        <v>36563</v>
      </c>
      <c r="C121" s="4"/>
      <c r="N121">
        <v>5.1828298244372704</v>
      </c>
      <c r="V121">
        <v>116.504854368932</v>
      </c>
      <c r="Z121">
        <v>712.49903149754402</v>
      </c>
    </row>
    <row r="122" spans="1:26" x14ac:dyDescent="0.55000000000000004">
      <c r="A122" s="8" t="s">
        <v>180</v>
      </c>
      <c r="B122" s="4">
        <v>36577</v>
      </c>
      <c r="C122" s="4"/>
      <c r="N122">
        <v>3.7833008217184299</v>
      </c>
      <c r="V122">
        <v>320.388349514563</v>
      </c>
      <c r="Z122">
        <v>802.619568545991</v>
      </c>
    </row>
    <row r="123" spans="1:26" x14ac:dyDescent="0.55000000000000004">
      <c r="A123" s="8" t="s">
        <v>180</v>
      </c>
      <c r="B123" s="4">
        <v>36593</v>
      </c>
      <c r="C123" s="4"/>
      <c r="N123">
        <v>2.2463942429173498</v>
      </c>
      <c r="V123">
        <v>526.21359223300897</v>
      </c>
      <c r="Z123">
        <v>903.33496902636898</v>
      </c>
    </row>
    <row r="124" spans="1:26" x14ac:dyDescent="0.55000000000000004">
      <c r="A124" s="8" t="s">
        <v>180</v>
      </c>
      <c r="B124" s="4">
        <v>36607</v>
      </c>
      <c r="C124" s="4"/>
      <c r="N124">
        <v>4.95254651856189E-2</v>
      </c>
      <c r="V124">
        <v>580.58252427184402</v>
      </c>
      <c r="Z124">
        <v>760.84224663053305</v>
      </c>
    </row>
    <row r="125" spans="1:26" x14ac:dyDescent="0.55000000000000004">
      <c r="A125" s="8" t="s">
        <v>180</v>
      </c>
      <c r="B125" s="4">
        <v>36621</v>
      </c>
      <c r="C125" s="4"/>
      <c r="D125" s="4" t="s">
        <v>60</v>
      </c>
      <c r="E125" s="4"/>
      <c r="G125" s="5">
        <v>58</v>
      </c>
      <c r="H125" s="5">
        <v>115</v>
      </c>
      <c r="V125">
        <v>539.80582524271802</v>
      </c>
      <c r="Y125" s="5">
        <v>427</v>
      </c>
      <c r="Z125">
        <v>713.526197530226</v>
      </c>
    </row>
    <row r="126" spans="1:26" x14ac:dyDescent="0.55000000000000004">
      <c r="A126" s="8" t="s">
        <v>177</v>
      </c>
      <c r="B126" s="4">
        <v>36523</v>
      </c>
      <c r="C126" s="4"/>
      <c r="Z126">
        <v>106.506491733601</v>
      </c>
    </row>
    <row r="127" spans="1:26" x14ac:dyDescent="0.55000000000000004">
      <c r="A127" s="8" t="s">
        <v>177</v>
      </c>
      <c r="B127" s="4">
        <v>36532</v>
      </c>
      <c r="C127" s="4"/>
      <c r="N127">
        <v>1.8509991004558299</v>
      </c>
      <c r="Z127">
        <v>207.106778779281</v>
      </c>
    </row>
    <row r="128" spans="1:26" x14ac:dyDescent="0.55000000000000004">
      <c r="A128" s="8" t="s">
        <v>177</v>
      </c>
      <c r="B128" s="4">
        <v>36537</v>
      </c>
      <c r="C128" s="4"/>
      <c r="N128">
        <v>3.7213232395718499</v>
      </c>
      <c r="Z128">
        <v>249.48623250700001</v>
      </c>
    </row>
    <row r="129" spans="1:26" x14ac:dyDescent="0.55000000000000004">
      <c r="A129" s="8" t="s">
        <v>177</v>
      </c>
      <c r="B129" s="4">
        <v>36550</v>
      </c>
      <c r="C129" s="4"/>
      <c r="N129">
        <v>5.5654898472796299</v>
      </c>
      <c r="V129">
        <v>3</v>
      </c>
      <c r="Z129">
        <v>408.30292543084499</v>
      </c>
    </row>
    <row r="130" spans="1:26" x14ac:dyDescent="0.55000000000000004">
      <c r="A130" s="8" t="s">
        <v>177</v>
      </c>
      <c r="B130" s="4">
        <v>36565</v>
      </c>
      <c r="C130" s="4"/>
      <c r="N130">
        <v>5.5681177291058104</v>
      </c>
      <c r="V130">
        <v>79.611650485436797</v>
      </c>
      <c r="Z130">
        <v>651.74127517645104</v>
      </c>
    </row>
    <row r="131" spans="1:26" x14ac:dyDescent="0.55000000000000004">
      <c r="A131" s="8" t="s">
        <v>177</v>
      </c>
      <c r="B131" s="4">
        <v>36578</v>
      </c>
      <c r="C131" s="4"/>
      <c r="N131">
        <v>5.1029017879703602</v>
      </c>
      <c r="Z131">
        <v>844.91932835738203</v>
      </c>
    </row>
    <row r="132" spans="1:26" x14ac:dyDescent="0.55000000000000004">
      <c r="A132" s="8" t="s">
        <v>177</v>
      </c>
      <c r="B132" s="4">
        <v>36593</v>
      </c>
      <c r="C132" s="4"/>
      <c r="V132">
        <v>462.135922330097</v>
      </c>
      <c r="Z132">
        <v>953.55541863287999</v>
      </c>
    </row>
    <row r="133" spans="1:26" x14ac:dyDescent="0.55000000000000004">
      <c r="A133" s="8" t="s">
        <v>177</v>
      </c>
      <c r="B133" s="4">
        <v>36607</v>
      </c>
      <c r="C133" s="4"/>
      <c r="N133">
        <v>0.43436865139126002</v>
      </c>
      <c r="V133">
        <v>462.135922330097</v>
      </c>
      <c r="Z133">
        <v>718.564624018122</v>
      </c>
    </row>
    <row r="134" spans="1:26" x14ac:dyDescent="0.55000000000000004">
      <c r="A134" s="8" t="s">
        <v>177</v>
      </c>
      <c r="B134" s="4">
        <v>36621</v>
      </c>
      <c r="C134" s="4"/>
      <c r="D134" s="4" t="s">
        <v>60</v>
      </c>
      <c r="E134" s="4"/>
      <c r="G134" s="5">
        <v>60</v>
      </c>
      <c r="H134" s="5">
        <v>117</v>
      </c>
      <c r="V134">
        <v>526.21359223300897</v>
      </c>
      <c r="Y134" s="5">
        <v>410</v>
      </c>
      <c r="Z134">
        <v>750.51745702616199</v>
      </c>
    </row>
    <row r="135" spans="1:26" x14ac:dyDescent="0.55000000000000004">
      <c r="A135" s="8" t="s">
        <v>181</v>
      </c>
      <c r="B135" s="4">
        <v>36530</v>
      </c>
      <c r="C135" s="4"/>
      <c r="N135">
        <v>0.44868050010612398</v>
      </c>
      <c r="Z135">
        <v>29.973767419208301</v>
      </c>
    </row>
    <row r="136" spans="1:26" x14ac:dyDescent="0.55000000000000004">
      <c r="A136" s="8" t="s">
        <v>181</v>
      </c>
      <c r="B136" s="4">
        <v>36543</v>
      </c>
      <c r="C136" s="4"/>
      <c r="N136">
        <v>1.7156834008833699</v>
      </c>
      <c r="Z136">
        <v>135.94011149769199</v>
      </c>
    </row>
    <row r="137" spans="1:26" x14ac:dyDescent="0.55000000000000004">
      <c r="A137" s="8" t="s">
        <v>181</v>
      </c>
      <c r="B137" s="4">
        <v>36545</v>
      </c>
      <c r="C137" s="4"/>
      <c r="N137">
        <v>2.2107359079836999</v>
      </c>
      <c r="Z137">
        <v>154.47337448392599</v>
      </c>
    </row>
    <row r="138" spans="1:26" x14ac:dyDescent="0.55000000000000004">
      <c r="A138" s="8" t="s">
        <v>181</v>
      </c>
      <c r="B138" s="4">
        <v>36557</v>
      </c>
      <c r="C138" s="4"/>
      <c r="N138">
        <v>3.7524535319742398</v>
      </c>
      <c r="V138">
        <v>-3.8834951456311702</v>
      </c>
      <c r="Z138">
        <v>307.99042197190698</v>
      </c>
    </row>
    <row r="139" spans="1:26" x14ac:dyDescent="0.55000000000000004">
      <c r="A139" s="8" t="s">
        <v>181</v>
      </c>
      <c r="B139" s="4">
        <v>36565</v>
      </c>
      <c r="C139" s="4"/>
      <c r="N139">
        <v>4.3584835100415402</v>
      </c>
      <c r="V139">
        <v>13.5922330097087</v>
      </c>
      <c r="Z139">
        <v>450.850621870814</v>
      </c>
    </row>
    <row r="140" spans="1:26" x14ac:dyDescent="0.55000000000000004">
      <c r="A140" s="8" t="s">
        <v>181</v>
      </c>
      <c r="B140" s="4">
        <v>36572</v>
      </c>
      <c r="C140" s="4"/>
      <c r="N140">
        <v>4.4146797521705201</v>
      </c>
      <c r="V140">
        <v>36.893203883494998</v>
      </c>
      <c r="Z140">
        <v>522.34049225751403</v>
      </c>
    </row>
    <row r="141" spans="1:26" x14ac:dyDescent="0.55000000000000004">
      <c r="A141" s="8" t="s">
        <v>181</v>
      </c>
      <c r="B141" s="4">
        <v>36588</v>
      </c>
      <c r="C141" s="4"/>
      <c r="N141">
        <v>3.64782340634128</v>
      </c>
      <c r="V141">
        <v>209.70873786407699</v>
      </c>
      <c r="Z141">
        <v>623.06917505727995</v>
      </c>
    </row>
    <row r="142" spans="1:26" x14ac:dyDescent="0.55000000000000004">
      <c r="A142" s="8" t="s">
        <v>181</v>
      </c>
      <c r="B142" s="4">
        <v>36600</v>
      </c>
      <c r="C142" s="4"/>
      <c r="N142">
        <v>3.0998494021568801</v>
      </c>
      <c r="V142">
        <v>337.86407766990197</v>
      </c>
      <c r="Z142">
        <v>686.71362212539202</v>
      </c>
    </row>
    <row r="143" spans="1:26" x14ac:dyDescent="0.55000000000000004">
      <c r="A143" s="8" t="s">
        <v>181</v>
      </c>
      <c r="B143" s="4">
        <v>36613</v>
      </c>
      <c r="C143" s="4"/>
      <c r="N143">
        <v>0.38039600157672898</v>
      </c>
      <c r="V143">
        <v>502.91262135922301</v>
      </c>
      <c r="Z143">
        <v>694.87339366949902</v>
      </c>
    </row>
    <row r="144" spans="1:26" x14ac:dyDescent="0.55000000000000004">
      <c r="A144" s="8" t="s">
        <v>181</v>
      </c>
      <c r="B144" s="4">
        <v>36626</v>
      </c>
      <c r="C144" s="4"/>
      <c r="D144" s="4" t="s">
        <v>60</v>
      </c>
      <c r="E144" s="4"/>
      <c r="G144" s="5">
        <v>50</v>
      </c>
      <c r="H144" s="5">
        <v>102</v>
      </c>
      <c r="V144">
        <v>504.85436893203803</v>
      </c>
      <c r="Y144" s="5">
        <v>357</v>
      </c>
    </row>
    <row r="145" spans="1:26" x14ac:dyDescent="0.55000000000000004">
      <c r="A145" s="8" t="s">
        <v>178</v>
      </c>
      <c r="B145" s="4">
        <v>36530</v>
      </c>
      <c r="C145" s="4"/>
      <c r="Z145">
        <v>22.0397953047001</v>
      </c>
    </row>
    <row r="146" spans="1:26" x14ac:dyDescent="0.55000000000000004">
      <c r="A146" s="8" t="s">
        <v>178</v>
      </c>
      <c r="B146" s="4">
        <v>36544</v>
      </c>
      <c r="C146" s="4"/>
      <c r="N146">
        <v>1.7981584612741099</v>
      </c>
      <c r="Z146">
        <v>125.371812704538</v>
      </c>
    </row>
    <row r="147" spans="1:26" x14ac:dyDescent="0.55000000000000004">
      <c r="A147" s="8" t="s">
        <v>178</v>
      </c>
      <c r="B147" s="4">
        <v>36599</v>
      </c>
      <c r="C147" s="4"/>
      <c r="N147">
        <v>2.5412425838142698</v>
      </c>
    </row>
    <row r="148" spans="1:26" x14ac:dyDescent="0.55000000000000004">
      <c r="A148" s="8" t="s">
        <v>178</v>
      </c>
      <c r="B148" s="4">
        <v>36558</v>
      </c>
      <c r="C148" s="4"/>
      <c r="N148">
        <v>4.3573110704575502</v>
      </c>
      <c r="Z148">
        <v>326.505975198957</v>
      </c>
    </row>
    <row r="149" spans="1:26" x14ac:dyDescent="0.55000000000000004">
      <c r="A149" s="8" t="s">
        <v>178</v>
      </c>
      <c r="B149" s="4">
        <v>36572</v>
      </c>
      <c r="C149" s="4"/>
      <c r="N149">
        <v>4.6620240754404199</v>
      </c>
      <c r="V149">
        <v>11.650485436893099</v>
      </c>
      <c r="Z149">
        <v>501.19503979161499</v>
      </c>
    </row>
    <row r="150" spans="1:26" x14ac:dyDescent="0.55000000000000004">
      <c r="A150" s="8" t="s">
        <v>178</v>
      </c>
      <c r="B150" s="4">
        <v>36576</v>
      </c>
      <c r="C150" s="4"/>
      <c r="N150">
        <v>6.1475050283507997</v>
      </c>
      <c r="V150">
        <v>44.660194174757102</v>
      </c>
      <c r="Z150">
        <v>556.78154643093001</v>
      </c>
    </row>
    <row r="151" spans="1:26" x14ac:dyDescent="0.55000000000000004">
      <c r="A151" s="8" t="s">
        <v>178</v>
      </c>
      <c r="B151" s="4">
        <v>36589</v>
      </c>
      <c r="C151" s="4"/>
      <c r="N151">
        <v>3.9776832189530902</v>
      </c>
      <c r="V151">
        <v>170.873786407766</v>
      </c>
      <c r="Z151">
        <v>612.51858602331004</v>
      </c>
    </row>
    <row r="152" spans="1:26" x14ac:dyDescent="0.55000000000000004">
      <c r="A152" s="8" t="s">
        <v>178</v>
      </c>
      <c r="B152" s="4">
        <v>36600</v>
      </c>
      <c r="C152" s="4"/>
      <c r="N152">
        <v>3.45724133051678</v>
      </c>
      <c r="V152">
        <v>347.57281553398002</v>
      </c>
      <c r="Z152">
        <v>760.72270575604</v>
      </c>
    </row>
    <row r="153" spans="1:26" x14ac:dyDescent="0.55000000000000004">
      <c r="A153" s="8" t="s">
        <v>178</v>
      </c>
      <c r="B153" s="4">
        <v>36612</v>
      </c>
      <c r="C153" s="4"/>
      <c r="N153">
        <v>2.1673152144250398</v>
      </c>
      <c r="V153">
        <v>458.252427184466</v>
      </c>
      <c r="Z153">
        <v>776.80316709526699</v>
      </c>
    </row>
    <row r="154" spans="1:26" x14ac:dyDescent="0.55000000000000004">
      <c r="A154" s="8" t="s">
        <v>178</v>
      </c>
      <c r="B154" s="4">
        <v>36627</v>
      </c>
      <c r="C154" s="4"/>
      <c r="D154" s="4" t="s">
        <v>60</v>
      </c>
      <c r="E154" s="4"/>
      <c r="G154" s="5">
        <v>53</v>
      </c>
      <c r="H154" s="5">
        <v>104</v>
      </c>
      <c r="V154">
        <v>500.97087378640703</v>
      </c>
      <c r="Y154" s="5">
        <v>354</v>
      </c>
      <c r="Z154">
        <v>676.61905939041503</v>
      </c>
    </row>
    <row r="155" spans="1:26" x14ac:dyDescent="0.55000000000000004">
      <c r="A155" s="8" t="s">
        <v>182</v>
      </c>
      <c r="B155" s="4">
        <v>36553</v>
      </c>
      <c r="C155" s="4"/>
      <c r="N155">
        <v>0.59010097130555095</v>
      </c>
      <c r="Z155">
        <v>30.376664440648</v>
      </c>
    </row>
    <row r="156" spans="1:26" x14ac:dyDescent="0.55000000000000004">
      <c r="A156" s="8" t="s">
        <v>182</v>
      </c>
      <c r="B156" s="4">
        <v>36558</v>
      </c>
      <c r="C156" s="4"/>
      <c r="N156">
        <v>0.865826418298143</v>
      </c>
      <c r="Z156">
        <v>64.831000933451804</v>
      </c>
    </row>
    <row r="157" spans="1:26" x14ac:dyDescent="0.55000000000000004">
      <c r="A157" s="8" t="s">
        <v>182</v>
      </c>
      <c r="B157" s="4">
        <v>36567</v>
      </c>
      <c r="C157" s="4"/>
      <c r="N157">
        <v>2.1045694822062</v>
      </c>
      <c r="Z157">
        <v>149.56777118991101</v>
      </c>
    </row>
    <row r="158" spans="1:26" x14ac:dyDescent="0.55000000000000004">
      <c r="A158" s="8" t="s">
        <v>182</v>
      </c>
      <c r="B158" s="4">
        <v>36572</v>
      </c>
      <c r="C158" s="4"/>
      <c r="N158">
        <v>2.71019517076178</v>
      </c>
      <c r="Z158">
        <v>199.87676959234301</v>
      </c>
    </row>
    <row r="159" spans="1:26" x14ac:dyDescent="0.55000000000000004">
      <c r="A159" s="8" t="s">
        <v>182</v>
      </c>
      <c r="B159" s="4">
        <v>36579</v>
      </c>
      <c r="C159" s="4"/>
      <c r="N159">
        <v>4.0585815502481299</v>
      </c>
      <c r="V159">
        <v>1.94174757281552</v>
      </c>
      <c r="Z159">
        <v>297.80731044100901</v>
      </c>
    </row>
    <row r="160" spans="1:26" x14ac:dyDescent="0.55000000000000004">
      <c r="A160" s="8" t="s">
        <v>182</v>
      </c>
      <c r="B160" s="4">
        <v>36589</v>
      </c>
      <c r="C160" s="4"/>
      <c r="N160">
        <v>3.5103245434055301</v>
      </c>
      <c r="V160">
        <v>34.951456310679497</v>
      </c>
      <c r="Z160">
        <v>371.98020934411102</v>
      </c>
    </row>
    <row r="161" spans="1:39" x14ac:dyDescent="0.55000000000000004">
      <c r="A161" s="8" t="s">
        <v>182</v>
      </c>
      <c r="B161" s="4">
        <v>36600</v>
      </c>
      <c r="C161" s="4"/>
      <c r="N161">
        <v>3.7322794853394501</v>
      </c>
      <c r="V161">
        <v>190.29126213592201</v>
      </c>
      <c r="Z161">
        <v>567.77487944450297</v>
      </c>
    </row>
    <row r="162" spans="1:39" x14ac:dyDescent="0.55000000000000004">
      <c r="A162" s="8" t="s">
        <v>182</v>
      </c>
      <c r="B162" s="4">
        <v>36613</v>
      </c>
      <c r="C162" s="4"/>
      <c r="N162">
        <v>2.5796905163787698</v>
      </c>
      <c r="V162">
        <v>376.69902912621302</v>
      </c>
      <c r="Z162">
        <v>681.65305843851502</v>
      </c>
    </row>
    <row r="163" spans="1:39" x14ac:dyDescent="0.55000000000000004">
      <c r="A163" s="8" t="s">
        <v>182</v>
      </c>
      <c r="B163" s="4">
        <v>36626</v>
      </c>
      <c r="C163" s="4"/>
      <c r="N163">
        <v>0.24532287571129699</v>
      </c>
      <c r="V163">
        <v>386.40776699029101</v>
      </c>
      <c r="Z163">
        <v>536.52158192423894</v>
      </c>
    </row>
    <row r="164" spans="1:39" x14ac:dyDescent="0.55000000000000004">
      <c r="A164" s="8" t="s">
        <v>182</v>
      </c>
      <c r="B164" s="4">
        <v>36642</v>
      </c>
      <c r="C164" s="4"/>
      <c r="D164" s="4" t="s">
        <v>60</v>
      </c>
      <c r="E164" s="4"/>
      <c r="G164" s="5">
        <v>40</v>
      </c>
      <c r="H164" s="5">
        <v>89</v>
      </c>
      <c r="V164">
        <v>452.42718446601901</v>
      </c>
      <c r="Y164" s="5">
        <v>272</v>
      </c>
      <c r="Z164">
        <v>568.51426189044298</v>
      </c>
    </row>
    <row r="165" spans="1:39" x14ac:dyDescent="0.55000000000000004">
      <c r="A165" s="8" t="s">
        <v>179</v>
      </c>
      <c r="B165" s="4">
        <v>36558</v>
      </c>
      <c r="C165" s="4"/>
      <c r="Z165">
        <v>56.9103111383317</v>
      </c>
    </row>
    <row r="166" spans="1:39" x14ac:dyDescent="0.55000000000000004">
      <c r="A166" s="8" t="s">
        <v>179</v>
      </c>
      <c r="B166" s="4">
        <v>36566</v>
      </c>
      <c r="C166" s="4"/>
      <c r="N166">
        <v>1.96698976136811</v>
      </c>
      <c r="Z166">
        <v>125.76585484638601</v>
      </c>
    </row>
    <row r="167" spans="1:39" x14ac:dyDescent="0.55000000000000004">
      <c r="A167" s="8" t="s">
        <v>179</v>
      </c>
      <c r="B167" s="4">
        <v>36571</v>
      </c>
      <c r="C167" s="4"/>
      <c r="Z167">
        <v>170.792917572139</v>
      </c>
    </row>
    <row r="168" spans="1:39" x14ac:dyDescent="0.55000000000000004">
      <c r="A168" s="8" t="s">
        <v>179</v>
      </c>
      <c r="B168" s="4">
        <v>36587</v>
      </c>
      <c r="C168" s="4"/>
      <c r="N168">
        <v>3.9774810741972302</v>
      </c>
      <c r="V168">
        <v>31.067961165048398</v>
      </c>
      <c r="Z168">
        <v>369.314890586893</v>
      </c>
    </row>
    <row r="169" spans="1:39" x14ac:dyDescent="0.55000000000000004">
      <c r="A169" s="8" t="s">
        <v>179</v>
      </c>
      <c r="B169" s="4">
        <v>36598</v>
      </c>
      <c r="C169" s="4"/>
      <c r="N169">
        <v>4.1717421845783704</v>
      </c>
      <c r="V169">
        <v>139.80582524271799</v>
      </c>
      <c r="Z169">
        <v>543.95968078159001</v>
      </c>
    </row>
    <row r="170" spans="1:39" x14ac:dyDescent="0.55000000000000004">
      <c r="A170" s="8" t="s">
        <v>179</v>
      </c>
      <c r="B170" s="4">
        <v>36612</v>
      </c>
      <c r="C170" s="4"/>
      <c r="N170">
        <v>3.4043602623838898</v>
      </c>
      <c r="V170">
        <v>310.67961165048501</v>
      </c>
      <c r="Z170">
        <v>668.42386832794</v>
      </c>
    </row>
    <row r="171" spans="1:39" x14ac:dyDescent="0.55000000000000004">
      <c r="A171" s="8" t="s">
        <v>179</v>
      </c>
      <c r="B171" s="4">
        <v>36626</v>
      </c>
      <c r="C171" s="4"/>
      <c r="N171">
        <v>1.2348618845955499</v>
      </c>
      <c r="V171">
        <v>384.46601941747502</v>
      </c>
      <c r="Z171">
        <v>570.87408730173297</v>
      </c>
    </row>
    <row r="172" spans="1:39" x14ac:dyDescent="0.55000000000000004">
      <c r="A172" s="8" t="s">
        <v>179</v>
      </c>
      <c r="B172" s="4">
        <v>36641</v>
      </c>
      <c r="C172" s="4"/>
      <c r="D172" s="4" t="s">
        <v>60</v>
      </c>
      <c r="E172" s="4"/>
      <c r="G172" s="5">
        <v>42</v>
      </c>
      <c r="H172" s="5">
        <v>91</v>
      </c>
      <c r="V172">
        <v>438.83495145631002</v>
      </c>
      <c r="Y172" s="5">
        <v>264</v>
      </c>
      <c r="Z172">
        <v>565.84894313322502</v>
      </c>
    </row>
    <row r="173" spans="1:39" s="9" customFormat="1" x14ac:dyDescent="0.55000000000000004">
      <c r="A173" s="13" t="s">
        <v>196</v>
      </c>
      <c r="B173" s="10">
        <v>32910</v>
      </c>
      <c r="C173" s="10"/>
      <c r="N173" s="9">
        <v>2.3992699392924401</v>
      </c>
      <c r="O173" s="9">
        <v>0.75403949730700104</v>
      </c>
      <c r="Z173" s="9">
        <v>132.81249999999901</v>
      </c>
      <c r="AG173" s="9">
        <v>3.9160491133475621</v>
      </c>
      <c r="AM173" s="9">
        <v>5.31160232827696</v>
      </c>
    </row>
    <row r="174" spans="1:39" s="9" customFormat="1" x14ac:dyDescent="0.55000000000000004">
      <c r="A174" s="13" t="s">
        <v>196</v>
      </c>
      <c r="B174" s="10">
        <v>32918</v>
      </c>
      <c r="C174" s="10"/>
      <c r="N174" s="9">
        <v>4.4933666527109004</v>
      </c>
      <c r="O174" s="9">
        <v>0.85816876122082508</v>
      </c>
      <c r="Z174" s="9">
        <v>253.90624999999901</v>
      </c>
      <c r="AG174" s="9">
        <v>6.1736657480250612</v>
      </c>
      <c r="AM174" s="9">
        <v>8.2567845083908598</v>
      </c>
    </row>
    <row r="175" spans="1:39" s="9" customFormat="1" x14ac:dyDescent="0.55000000000000004">
      <c r="A175" s="13" t="s">
        <v>196</v>
      </c>
      <c r="B175" s="10">
        <v>32925</v>
      </c>
      <c r="C175" s="10"/>
      <c r="N175" s="9">
        <v>6.89652239899518</v>
      </c>
      <c r="O175" s="9">
        <v>0.90484739676840209</v>
      </c>
      <c r="Z175" s="9">
        <v>394.53125</v>
      </c>
      <c r="AG175" s="9">
        <v>8.9302120153173785</v>
      </c>
      <c r="AM175" s="9">
        <v>12.145403920778101</v>
      </c>
    </row>
    <row r="176" spans="1:39" s="9" customFormat="1" x14ac:dyDescent="0.55000000000000004">
      <c r="A176" s="13" t="s">
        <v>196</v>
      </c>
      <c r="B176" s="10">
        <v>32932</v>
      </c>
      <c r="C176" s="10"/>
      <c r="N176" s="9">
        <v>7.4025800711743699</v>
      </c>
      <c r="O176" s="9">
        <v>0.913824057450628</v>
      </c>
      <c r="Z176" s="9">
        <v>523.4375</v>
      </c>
      <c r="AG176" s="9">
        <v>11.046021146306742</v>
      </c>
      <c r="AM176" s="9">
        <v>16.976358161568299</v>
      </c>
    </row>
    <row r="177" spans="1:39" s="9" customFormat="1" x14ac:dyDescent="0.55000000000000004">
      <c r="A177" s="13" t="s">
        <v>196</v>
      </c>
      <c r="B177" s="10">
        <v>32939</v>
      </c>
      <c r="C177" s="10"/>
      <c r="N177" s="9">
        <v>9.0776768892610402</v>
      </c>
      <c r="O177" s="9">
        <v>0.913824057450628</v>
      </c>
      <c r="V177" s="9">
        <v>2.9723991507431702</v>
      </c>
      <c r="Z177" s="9">
        <v>636.71875</v>
      </c>
      <c r="AG177" s="9">
        <v>12.257539548342988</v>
      </c>
      <c r="AM177" s="9">
        <v>19.419285138335901</v>
      </c>
    </row>
    <row r="178" spans="1:39" s="9" customFormat="1" x14ac:dyDescent="0.55000000000000004">
      <c r="A178" s="13" t="s">
        <v>196</v>
      </c>
      <c r="B178" s="10">
        <v>32946</v>
      </c>
      <c r="C178" s="10"/>
      <c r="N178" s="9">
        <v>8.6793227967343505</v>
      </c>
      <c r="O178" s="9">
        <v>0.93357271095152594</v>
      </c>
      <c r="V178" s="9">
        <v>57.961783439490397</v>
      </c>
      <c r="Z178" s="9">
        <v>781.25</v>
      </c>
      <c r="AG178" s="9">
        <v>12.504532393962936</v>
      </c>
      <c r="AM178" s="9">
        <v>22.3027327017084</v>
      </c>
    </row>
    <row r="179" spans="1:39" s="9" customFormat="1" x14ac:dyDescent="0.55000000000000004">
      <c r="A179" s="13" t="s">
        <v>196</v>
      </c>
      <c r="B179" s="10">
        <v>32954</v>
      </c>
      <c r="C179" s="10"/>
      <c r="N179" s="9">
        <v>7.1780275277370702</v>
      </c>
      <c r="O179" s="9">
        <v>0.94075403949730696</v>
      </c>
      <c r="Z179" s="9">
        <v>968.75</v>
      </c>
      <c r="AG179" s="9">
        <v>11.473119542148565</v>
      </c>
      <c r="AM179" s="9">
        <v>26.128735574257899</v>
      </c>
    </row>
    <row r="180" spans="1:39" s="9" customFormat="1" x14ac:dyDescent="0.55000000000000004">
      <c r="A180" s="13" t="s">
        <v>196</v>
      </c>
      <c r="B180" s="10">
        <v>32962</v>
      </c>
      <c r="C180" s="10"/>
      <c r="N180" s="9">
        <v>5.12502616705045</v>
      </c>
      <c r="O180" s="9">
        <v>0.95332136445242299</v>
      </c>
      <c r="V180" s="9">
        <v>307.64331210191</v>
      </c>
      <c r="Z180" s="9">
        <v>914.06249999999898</v>
      </c>
      <c r="AG180" s="9">
        <v>7.6942300660613334</v>
      </c>
      <c r="AM180" s="9">
        <v>26.433219523257499</v>
      </c>
    </row>
    <row r="181" spans="1:39" s="9" customFormat="1" x14ac:dyDescent="0.55000000000000004">
      <c r="A181" s="13" t="s">
        <v>196</v>
      </c>
      <c r="B181" s="10">
        <v>32972</v>
      </c>
      <c r="C181" s="10"/>
      <c r="N181" s="9">
        <v>4.8364559346870397</v>
      </c>
      <c r="O181" s="9">
        <v>0.955116696588868</v>
      </c>
      <c r="V181" s="9">
        <v>471.12526539278099</v>
      </c>
      <c r="Z181" s="9">
        <v>1062.5</v>
      </c>
      <c r="AG181" s="9">
        <v>5.2080804155383014</v>
      </c>
      <c r="AM181" s="9">
        <v>31.387202035982401</v>
      </c>
    </row>
    <row r="182" spans="1:39" s="9" customFormat="1" x14ac:dyDescent="0.55000000000000004">
      <c r="A182" s="13" t="s">
        <v>196</v>
      </c>
      <c r="B182" s="10">
        <v>32981</v>
      </c>
      <c r="C182" s="10"/>
      <c r="N182" s="9">
        <v>3.1582975716977102</v>
      </c>
      <c r="O182" s="9">
        <v>0.93177737881507994</v>
      </c>
      <c r="V182" s="9">
        <v>536.51804670912895</v>
      </c>
      <c r="Z182" s="9">
        <v>1031.25</v>
      </c>
      <c r="AG182" s="9">
        <v>3.1717735677342116</v>
      </c>
      <c r="AM182" s="9">
        <v>32.069149070201</v>
      </c>
    </row>
    <row r="183" spans="1:39" s="9" customFormat="1" x14ac:dyDescent="0.55000000000000004">
      <c r="A183" s="13" t="s">
        <v>196</v>
      </c>
      <c r="B183" s="10">
        <v>32993</v>
      </c>
      <c r="C183" s="10"/>
      <c r="N183" s="9">
        <v>0.53109953945990995</v>
      </c>
      <c r="O183" s="9">
        <v>0.70017953321364401</v>
      </c>
      <c r="V183" s="9">
        <v>603.39702760084901</v>
      </c>
      <c r="Z183" s="9">
        <v>933.59375</v>
      </c>
      <c r="AG183" s="9">
        <v>0.61886837353163826</v>
      </c>
      <c r="AM183" s="9">
        <v>31.742176082245599</v>
      </c>
    </row>
    <row r="184" spans="1:39" s="9" customFormat="1" x14ac:dyDescent="0.55000000000000004">
      <c r="A184" s="13" t="s">
        <v>196</v>
      </c>
      <c r="B184" s="10">
        <v>33000</v>
      </c>
      <c r="C184" s="10"/>
      <c r="D184" s="10" t="s">
        <v>60</v>
      </c>
      <c r="E184" s="10"/>
      <c r="G184" s="9">
        <v>47</v>
      </c>
      <c r="H184" s="14">
        <f>B184-DATE(1990,1,9)</f>
        <v>118</v>
      </c>
      <c r="N184" s="9">
        <v>0.01</v>
      </c>
      <c r="O184" s="9">
        <v>0.69299820466786299</v>
      </c>
      <c r="Y184" s="9">
        <v>407</v>
      </c>
      <c r="Z184" s="9">
        <v>874.99999999999898</v>
      </c>
      <c r="AF184" s="9">
        <f>AL184/Y184</f>
        <v>6.6584766584766586E-2</v>
      </c>
      <c r="AL184" s="9">
        <v>27.1</v>
      </c>
    </row>
    <row r="185" spans="1:39" x14ac:dyDescent="0.55000000000000004">
      <c r="A185" s="8" t="s">
        <v>198</v>
      </c>
      <c r="B185" s="4">
        <v>32911</v>
      </c>
      <c r="C185" s="4"/>
      <c r="N185">
        <v>0.92121101109482895</v>
      </c>
      <c r="Z185">
        <v>58.59375</v>
      </c>
      <c r="AG185" s="9"/>
      <c r="AM185" s="9">
        <v>2.29542533891044</v>
      </c>
    </row>
    <row r="186" spans="1:39" x14ac:dyDescent="0.55000000000000004">
      <c r="A186" s="8" t="s">
        <v>198</v>
      </c>
      <c r="B186" s="4">
        <v>32924</v>
      </c>
      <c r="C186" s="4"/>
      <c r="N186">
        <v>4.33777737073477</v>
      </c>
      <c r="Z186">
        <v>269.53124999999898</v>
      </c>
      <c r="AG186">
        <v>7.7202470236119893</v>
      </c>
      <c r="AM186">
        <v>10.4494658065816</v>
      </c>
    </row>
    <row r="187" spans="1:39" x14ac:dyDescent="0.55000000000000004">
      <c r="A187" s="8" t="s">
        <v>198</v>
      </c>
      <c r="B187" s="4">
        <v>32937</v>
      </c>
      <c r="C187" s="4"/>
      <c r="N187">
        <v>5.1295399832530801</v>
      </c>
      <c r="Z187">
        <v>386.71874999999898</v>
      </c>
      <c r="AG187">
        <v>8.843865722194078</v>
      </c>
      <c r="AM187">
        <v>13.200624905508199</v>
      </c>
    </row>
    <row r="188" spans="1:39" x14ac:dyDescent="0.55000000000000004">
      <c r="A188" s="8" t="s">
        <v>198</v>
      </c>
      <c r="B188" s="4">
        <v>32951</v>
      </c>
      <c r="C188" s="4"/>
      <c r="N188">
        <v>6.9137141511408799</v>
      </c>
      <c r="Z188">
        <v>613.28125</v>
      </c>
      <c r="AG188">
        <v>11.644907747634676</v>
      </c>
      <c r="AM188">
        <v>18.150197802751499</v>
      </c>
    </row>
    <row r="189" spans="1:39" x14ac:dyDescent="0.55000000000000004">
      <c r="A189" s="8" t="s">
        <v>198</v>
      </c>
      <c r="B189" s="4">
        <v>32966</v>
      </c>
      <c r="C189" s="4"/>
      <c r="N189">
        <v>6.4919667155118201</v>
      </c>
      <c r="Z189">
        <v>710.93749999999898</v>
      </c>
      <c r="AG189">
        <v>10.102107285650909</v>
      </c>
      <c r="AM189">
        <v>21.466228644862099</v>
      </c>
    </row>
    <row r="190" spans="1:39" x14ac:dyDescent="0.55000000000000004">
      <c r="A190" s="8" t="s">
        <v>198</v>
      </c>
      <c r="B190" s="4">
        <v>32978</v>
      </c>
      <c r="C190" s="4"/>
      <c r="N190">
        <v>3.2030039773916599</v>
      </c>
      <c r="Z190">
        <v>609.37499999999898</v>
      </c>
      <c r="AM190">
        <v>18.876020511011401</v>
      </c>
    </row>
    <row r="191" spans="1:39" x14ac:dyDescent="0.55000000000000004">
      <c r="A191" s="8" t="s">
        <v>198</v>
      </c>
      <c r="B191" s="4">
        <v>32992</v>
      </c>
      <c r="C191" s="4"/>
      <c r="D191" s="4" t="s">
        <v>60</v>
      </c>
      <c r="E191" s="4"/>
      <c r="N191">
        <v>6.2223937617751703</v>
      </c>
      <c r="Z191">
        <v>1554.6875</v>
      </c>
      <c r="AM191">
        <v>24.4539636143728</v>
      </c>
    </row>
    <row r="192" spans="1:39" s="9" customFormat="1" x14ac:dyDescent="0.55000000000000004">
      <c r="A192" s="9" t="s">
        <v>225</v>
      </c>
      <c r="B192" s="10">
        <v>42163</v>
      </c>
      <c r="C192" s="10"/>
      <c r="K192">
        <v>2</v>
      </c>
      <c r="N192">
        <v>0.25</v>
      </c>
      <c r="Q192" s="9">
        <f>N192*1000000/R192</f>
        <v>23992.322456813821</v>
      </c>
      <c r="R192">
        <v>10.42</v>
      </c>
      <c r="U192">
        <v>6.98</v>
      </c>
      <c r="V192"/>
      <c r="W192"/>
      <c r="Y192"/>
      <c r="Z192" s="11">
        <v>17.396999999999998</v>
      </c>
      <c r="AA192">
        <v>4.6600000000000003E-2</v>
      </c>
      <c r="AB192"/>
      <c r="AC192">
        <v>6.6900000000000001E-2</v>
      </c>
      <c r="AE192"/>
      <c r="AG192">
        <v>0.49</v>
      </c>
      <c r="AI192">
        <v>0.47</v>
      </c>
      <c r="AJ192"/>
    </row>
    <row r="193" spans="1:36" x14ac:dyDescent="0.55000000000000004">
      <c r="A193" t="s">
        <v>225</v>
      </c>
      <c r="B193" s="4">
        <v>42171</v>
      </c>
      <c r="C193" s="4"/>
      <c r="K193">
        <v>4</v>
      </c>
      <c r="N193">
        <v>0.74</v>
      </c>
      <c r="Q193" s="9">
        <f t="shared" ref="Q193:Q233" si="6">N193*1000000/R193</f>
        <v>38845.144356955381</v>
      </c>
      <c r="R193">
        <v>19.05</v>
      </c>
      <c r="U193">
        <v>12.58</v>
      </c>
      <c r="Z193" s="11">
        <v>31.630000000000003</v>
      </c>
      <c r="AA193">
        <v>4.6699999999999998E-2</v>
      </c>
      <c r="AC193">
        <v>2.3799999999999998E-2</v>
      </c>
      <c r="AG193">
        <v>0.89</v>
      </c>
      <c r="AI193">
        <v>0.3</v>
      </c>
    </row>
    <row r="194" spans="1:36" x14ac:dyDescent="0.55000000000000004">
      <c r="A194" t="s">
        <v>225</v>
      </c>
      <c r="B194" s="4">
        <v>42178</v>
      </c>
      <c r="C194" s="4"/>
      <c r="K194">
        <v>6</v>
      </c>
      <c r="N194">
        <v>1.29</v>
      </c>
      <c r="Q194" s="9">
        <f t="shared" si="6"/>
        <v>25313.97174254317</v>
      </c>
      <c r="R194">
        <v>50.96</v>
      </c>
      <c r="U194">
        <v>36.15</v>
      </c>
      <c r="Z194" s="11">
        <v>87.113</v>
      </c>
      <c r="AA194">
        <v>4.2999999999999997E-2</v>
      </c>
      <c r="AC194">
        <v>1.7299999999999999E-2</v>
      </c>
      <c r="AG194">
        <v>2.19</v>
      </c>
      <c r="AI194">
        <v>0.62</v>
      </c>
    </row>
    <row r="195" spans="1:36" x14ac:dyDescent="0.55000000000000004">
      <c r="A195" t="s">
        <v>225</v>
      </c>
      <c r="B195" s="4">
        <v>42192</v>
      </c>
      <c r="C195" s="4"/>
      <c r="K195">
        <v>9</v>
      </c>
      <c r="N195">
        <v>2.3199999999999998</v>
      </c>
      <c r="Q195" s="9">
        <f t="shared" si="6"/>
        <v>26429.710640236957</v>
      </c>
      <c r="R195">
        <v>87.78</v>
      </c>
      <c r="U195">
        <v>96.65</v>
      </c>
      <c r="Z195" s="11">
        <v>184.42699999999999</v>
      </c>
      <c r="AA195">
        <v>4.2000000000000003E-2</v>
      </c>
      <c r="AC195">
        <v>1.61E-2</v>
      </c>
      <c r="AG195">
        <v>3.69</v>
      </c>
      <c r="AI195">
        <v>1.55</v>
      </c>
    </row>
    <row r="196" spans="1:36" x14ac:dyDescent="0.55000000000000004">
      <c r="A196" t="s">
        <v>225</v>
      </c>
      <c r="B196" s="4">
        <v>42199</v>
      </c>
      <c r="C196" s="4"/>
      <c r="K196">
        <v>11</v>
      </c>
      <c r="N196">
        <v>3.81</v>
      </c>
      <c r="Q196" s="9">
        <f t="shared" si="6"/>
        <v>31127.450980392154</v>
      </c>
      <c r="R196">
        <v>122.4</v>
      </c>
      <c r="U196">
        <v>165.92</v>
      </c>
      <c r="Z196" s="11">
        <v>288.327</v>
      </c>
      <c r="AA196">
        <v>4.5599999999999995E-2</v>
      </c>
      <c r="AC196">
        <v>1.6200000000000003E-2</v>
      </c>
      <c r="AG196">
        <v>5.58</v>
      </c>
      <c r="AI196">
        <v>2.69</v>
      </c>
    </row>
    <row r="197" spans="1:36" x14ac:dyDescent="0.55000000000000004">
      <c r="A197" t="s">
        <v>225</v>
      </c>
      <c r="B197" s="4">
        <v>42212</v>
      </c>
      <c r="C197" s="4"/>
      <c r="K197">
        <v>13</v>
      </c>
      <c r="N197">
        <v>5.96</v>
      </c>
      <c r="Q197" s="9">
        <f t="shared" si="6"/>
        <v>33927.249957306318</v>
      </c>
      <c r="R197">
        <v>175.67</v>
      </c>
      <c r="U197">
        <v>263.33</v>
      </c>
      <c r="V197">
        <v>22.33</v>
      </c>
      <c r="Z197" s="11">
        <v>461.33299999999997</v>
      </c>
      <c r="AA197">
        <v>5.1900000000000002E-2</v>
      </c>
      <c r="AC197">
        <v>1.72E-2</v>
      </c>
      <c r="AD197">
        <v>3.95E-2</v>
      </c>
      <c r="AE197">
        <v>3.95</v>
      </c>
      <c r="AG197">
        <v>9.1199999999999992</v>
      </c>
      <c r="AI197">
        <v>4.53</v>
      </c>
      <c r="AJ197">
        <v>0.88</v>
      </c>
    </row>
    <row r="198" spans="1:36" x14ac:dyDescent="0.55000000000000004">
      <c r="A198" t="s">
        <v>225</v>
      </c>
      <c r="B198" s="4">
        <v>42227</v>
      </c>
      <c r="C198" s="4"/>
      <c r="K198">
        <v>15</v>
      </c>
      <c r="N198">
        <v>5.61</v>
      </c>
      <c r="Q198" s="9">
        <f t="shared" si="6"/>
        <v>33850.238339467811</v>
      </c>
      <c r="R198">
        <v>165.73</v>
      </c>
      <c r="U198">
        <v>337.93</v>
      </c>
      <c r="V198">
        <v>146.61000000000001</v>
      </c>
      <c r="Z198" s="11">
        <v>650.26700000000005</v>
      </c>
      <c r="AA198">
        <v>4.7899999999999998E-2</v>
      </c>
      <c r="AC198">
        <v>1.8200000000000001E-2</v>
      </c>
      <c r="AD198">
        <v>4.2999999999999997E-2</v>
      </c>
      <c r="AE198">
        <v>4.3</v>
      </c>
      <c r="AG198">
        <v>7.94</v>
      </c>
      <c r="AI198">
        <v>6.14</v>
      </c>
      <c r="AJ198">
        <v>6.3</v>
      </c>
    </row>
    <row r="199" spans="1:36" x14ac:dyDescent="0.55000000000000004">
      <c r="A199" t="s">
        <v>225</v>
      </c>
      <c r="B199" s="4">
        <v>42248</v>
      </c>
      <c r="C199" s="4"/>
      <c r="K199">
        <v>16</v>
      </c>
      <c r="N199">
        <v>4.4400000000000004</v>
      </c>
      <c r="Q199" s="9">
        <f t="shared" si="6"/>
        <v>30498.694875669731</v>
      </c>
      <c r="R199">
        <v>145.58000000000001</v>
      </c>
      <c r="U199">
        <v>310.3</v>
      </c>
      <c r="V199">
        <v>457.27</v>
      </c>
      <c r="Z199" s="11">
        <v>913.14699999999993</v>
      </c>
      <c r="AA199">
        <v>3.73E-2</v>
      </c>
      <c r="AC199">
        <v>0.01</v>
      </c>
      <c r="AD199">
        <v>4.3400000000000001E-2</v>
      </c>
      <c r="AE199">
        <v>4.34</v>
      </c>
      <c r="AG199">
        <v>5.43</v>
      </c>
      <c r="AI199">
        <v>3.11</v>
      </c>
      <c r="AJ199">
        <v>19.87</v>
      </c>
    </row>
    <row r="200" spans="1:36" x14ac:dyDescent="0.55000000000000004">
      <c r="A200" t="s">
        <v>225</v>
      </c>
      <c r="B200" s="4">
        <v>42258</v>
      </c>
      <c r="C200" s="4"/>
      <c r="K200">
        <v>15</v>
      </c>
      <c r="N200">
        <v>1.68</v>
      </c>
      <c r="Q200" s="9">
        <f t="shared" si="6"/>
        <v>27568.099770265835</v>
      </c>
      <c r="R200">
        <v>60.94</v>
      </c>
      <c r="U200">
        <v>286.54000000000002</v>
      </c>
      <c r="V200">
        <v>530.27</v>
      </c>
      <c r="Z200" s="11">
        <v>877.75699999999995</v>
      </c>
      <c r="AA200">
        <v>2.2400000000000003E-2</v>
      </c>
      <c r="AC200">
        <v>6.3E-3</v>
      </c>
      <c r="AD200">
        <v>4.36E-2</v>
      </c>
      <c r="AE200">
        <v>4.3600000000000003</v>
      </c>
      <c r="AG200">
        <v>1.36</v>
      </c>
      <c r="AI200">
        <v>1.81</v>
      </c>
      <c r="AJ200">
        <v>23.11</v>
      </c>
    </row>
    <row r="201" spans="1:36" x14ac:dyDescent="0.55000000000000004">
      <c r="A201" t="s">
        <v>225</v>
      </c>
      <c r="B201" s="4">
        <v>42290</v>
      </c>
      <c r="C201" s="4"/>
      <c r="N201">
        <v>0</v>
      </c>
      <c r="Q201" s="9"/>
      <c r="R201">
        <v>2.1800000000000002</v>
      </c>
      <c r="U201">
        <v>191.26</v>
      </c>
      <c r="V201">
        <v>480.26</v>
      </c>
      <c r="W201">
        <v>109.33</v>
      </c>
      <c r="X201" t="e">
        <f>W201/M201</f>
        <v>#DIV/0!</v>
      </c>
      <c r="Y201">
        <v>370.94</v>
      </c>
      <c r="Z201" s="11">
        <v>673.70299999999997</v>
      </c>
    </row>
    <row r="202" spans="1:36" x14ac:dyDescent="0.55000000000000004">
      <c r="A202" t="s">
        <v>225</v>
      </c>
      <c r="B202" s="4">
        <v>42293</v>
      </c>
      <c r="C202" s="4"/>
      <c r="Q202" s="9"/>
      <c r="Y202">
        <v>372.5</v>
      </c>
      <c r="Z202" s="11"/>
    </row>
    <row r="203" spans="1:36" x14ac:dyDescent="0.55000000000000004">
      <c r="A203" t="s">
        <v>226</v>
      </c>
      <c r="B203" s="4">
        <v>42171</v>
      </c>
      <c r="C203" s="4"/>
      <c r="K203">
        <v>0</v>
      </c>
      <c r="N203">
        <v>0.12</v>
      </c>
      <c r="Q203" s="9">
        <f t="shared" si="6"/>
        <v>21126.760563380281</v>
      </c>
      <c r="R203">
        <v>5.68</v>
      </c>
      <c r="U203">
        <v>2.2599999999999998</v>
      </c>
      <c r="Z203" s="11">
        <v>7.9370000000000003</v>
      </c>
      <c r="AA203">
        <v>4.3700000000000003E-2</v>
      </c>
      <c r="AC203">
        <v>2.8300000000000002E-2</v>
      </c>
      <c r="AG203">
        <v>0.25</v>
      </c>
      <c r="AI203">
        <v>0.06</v>
      </c>
    </row>
    <row r="204" spans="1:36" x14ac:dyDescent="0.55000000000000004">
      <c r="A204" t="s">
        <v>226</v>
      </c>
      <c r="B204" s="4">
        <v>42178</v>
      </c>
      <c r="C204" s="4"/>
      <c r="K204">
        <v>2</v>
      </c>
      <c r="N204">
        <v>0.31</v>
      </c>
      <c r="Q204" s="9">
        <f t="shared" si="6"/>
        <v>35267.349260523326</v>
      </c>
      <c r="R204">
        <v>8.7899999999999991</v>
      </c>
      <c r="U204">
        <v>5.16</v>
      </c>
      <c r="Z204" s="11">
        <v>13.95</v>
      </c>
      <c r="AA204">
        <v>4.0899999999999999E-2</v>
      </c>
      <c r="AC204">
        <v>1.8500000000000003E-2</v>
      </c>
      <c r="AG204">
        <v>0.36</v>
      </c>
      <c r="AI204">
        <v>0.1</v>
      </c>
    </row>
    <row r="205" spans="1:36" x14ac:dyDescent="0.55000000000000004">
      <c r="A205" t="s">
        <v>226</v>
      </c>
      <c r="B205" s="4">
        <v>42192</v>
      </c>
      <c r="C205" s="4"/>
      <c r="K205">
        <v>6</v>
      </c>
      <c r="N205">
        <v>0.99</v>
      </c>
      <c r="Q205" s="9">
        <f t="shared" si="6"/>
        <v>25621.118012422361</v>
      </c>
      <c r="R205">
        <v>38.64</v>
      </c>
      <c r="U205">
        <v>28.56</v>
      </c>
      <c r="Z205" s="11">
        <v>67.203000000000003</v>
      </c>
      <c r="AA205">
        <v>4.1399999999999999E-2</v>
      </c>
      <c r="AC205">
        <v>2.0299999999999999E-2</v>
      </c>
      <c r="AG205">
        <v>1.6</v>
      </c>
      <c r="AI205">
        <v>0.57999999999999996</v>
      </c>
    </row>
    <row r="206" spans="1:36" x14ac:dyDescent="0.55000000000000004">
      <c r="A206" t="s">
        <v>226</v>
      </c>
      <c r="B206" s="4">
        <v>42199</v>
      </c>
      <c r="C206" s="4"/>
      <c r="K206">
        <v>7</v>
      </c>
      <c r="N206">
        <v>1.48</v>
      </c>
      <c r="Q206" s="9">
        <f t="shared" si="6"/>
        <v>29365.079365079368</v>
      </c>
      <c r="R206">
        <v>50.4</v>
      </c>
      <c r="U206">
        <v>46.86</v>
      </c>
      <c r="Z206" s="11">
        <v>97.26</v>
      </c>
      <c r="AA206">
        <v>4.7100000000000003E-2</v>
      </c>
      <c r="AC206">
        <v>1.6399999999999998E-2</v>
      </c>
      <c r="AG206">
        <v>2.37</v>
      </c>
      <c r="AI206">
        <v>0.77</v>
      </c>
    </row>
    <row r="207" spans="1:36" x14ac:dyDescent="0.55000000000000004">
      <c r="A207" t="s">
        <v>226</v>
      </c>
      <c r="B207" s="4">
        <v>42212</v>
      </c>
      <c r="C207" s="4"/>
      <c r="K207">
        <v>10</v>
      </c>
      <c r="N207">
        <v>3.02</v>
      </c>
      <c r="Q207" s="9">
        <f t="shared" si="6"/>
        <v>29320.388349514564</v>
      </c>
      <c r="R207">
        <v>103</v>
      </c>
      <c r="U207">
        <v>130.33000000000001</v>
      </c>
      <c r="V207">
        <v>1.79</v>
      </c>
      <c r="Z207" s="11">
        <v>235.12700000000001</v>
      </c>
      <c r="AA207">
        <v>5.6299999999999996E-2</v>
      </c>
      <c r="AC207">
        <v>1.9699999999999999E-2</v>
      </c>
      <c r="AD207">
        <v>4.2500000000000003E-2</v>
      </c>
      <c r="AE207">
        <v>4.25</v>
      </c>
      <c r="AG207">
        <v>5.79</v>
      </c>
      <c r="AI207">
        <v>2.56</v>
      </c>
      <c r="AJ207">
        <v>0.08</v>
      </c>
    </row>
    <row r="208" spans="1:36" x14ac:dyDescent="0.55000000000000004">
      <c r="A208" t="s">
        <v>226</v>
      </c>
      <c r="B208" s="4">
        <v>42227</v>
      </c>
      <c r="C208" s="4"/>
      <c r="K208">
        <v>14</v>
      </c>
      <c r="N208">
        <v>6.93</v>
      </c>
      <c r="Q208" s="9">
        <f t="shared" si="6"/>
        <v>50170.129588069212</v>
      </c>
      <c r="R208">
        <v>138.13</v>
      </c>
      <c r="U208">
        <v>242</v>
      </c>
      <c r="V208">
        <v>29.92</v>
      </c>
      <c r="Z208" s="11">
        <v>410.04700000000003</v>
      </c>
      <c r="AA208">
        <v>4.9699999999999994E-2</v>
      </c>
      <c r="AC208">
        <v>1.95E-2</v>
      </c>
      <c r="AD208">
        <v>4.4400000000000002E-2</v>
      </c>
      <c r="AE208">
        <v>4.4400000000000004</v>
      </c>
      <c r="AG208">
        <v>6.87</v>
      </c>
      <c r="AI208">
        <v>4.7300000000000004</v>
      </c>
      <c r="AJ208">
        <v>1.33</v>
      </c>
    </row>
    <row r="209" spans="1:36" x14ac:dyDescent="0.55000000000000004">
      <c r="A209" t="s">
        <v>226</v>
      </c>
      <c r="B209" s="4">
        <v>42248</v>
      </c>
      <c r="C209" s="4"/>
      <c r="K209">
        <v>13</v>
      </c>
      <c r="N209">
        <v>4.17</v>
      </c>
      <c r="Q209" s="9">
        <f t="shared" si="6"/>
        <v>31117.080814864563</v>
      </c>
      <c r="R209">
        <v>134.01</v>
      </c>
      <c r="U209">
        <v>258.22000000000003</v>
      </c>
      <c r="V209">
        <v>211.4</v>
      </c>
      <c r="Z209" s="11">
        <v>603.63</v>
      </c>
      <c r="AA209">
        <v>4.6500000000000007E-2</v>
      </c>
      <c r="AC209">
        <v>1.4999999999999999E-2</v>
      </c>
      <c r="AD209">
        <v>3.4700000000000002E-2</v>
      </c>
      <c r="AE209">
        <v>3.47</v>
      </c>
      <c r="AG209">
        <v>6.23</v>
      </c>
      <c r="AI209">
        <v>3.86</v>
      </c>
      <c r="AJ209">
        <v>7.34</v>
      </c>
    </row>
    <row r="210" spans="1:36" x14ac:dyDescent="0.55000000000000004">
      <c r="A210" t="s">
        <v>226</v>
      </c>
      <c r="B210" s="4">
        <v>42258</v>
      </c>
      <c r="C210" s="4"/>
      <c r="K210">
        <v>14</v>
      </c>
      <c r="N210">
        <v>4.97</v>
      </c>
      <c r="Q210" s="9">
        <f t="shared" si="6"/>
        <v>39410.038854967883</v>
      </c>
      <c r="R210">
        <v>126.11</v>
      </c>
      <c r="U210">
        <v>277.08999999999997</v>
      </c>
      <c r="V210">
        <v>361.73</v>
      </c>
      <c r="Z210" s="11">
        <v>764.923</v>
      </c>
      <c r="AA210">
        <v>2.98E-2</v>
      </c>
      <c r="AC210">
        <v>8.1000000000000013E-3</v>
      </c>
      <c r="AD210">
        <v>4.4699999999999997E-2</v>
      </c>
      <c r="AE210">
        <v>4.47</v>
      </c>
      <c r="AG210">
        <v>3.75</v>
      </c>
      <c r="AI210">
        <v>2.23</v>
      </c>
      <c r="AJ210">
        <v>16.170000000000002</v>
      </c>
    </row>
    <row r="211" spans="1:36" x14ac:dyDescent="0.55000000000000004">
      <c r="A211" t="s">
        <v>226</v>
      </c>
      <c r="B211" s="4">
        <v>42267</v>
      </c>
      <c r="C211" s="4"/>
      <c r="K211">
        <v>13</v>
      </c>
      <c r="N211">
        <v>1.67</v>
      </c>
      <c r="Q211" s="9">
        <f t="shared" si="6"/>
        <v>24598.615407276477</v>
      </c>
      <c r="R211">
        <v>67.89</v>
      </c>
      <c r="U211">
        <v>210.64</v>
      </c>
      <c r="V211">
        <v>429.32</v>
      </c>
      <c r="Z211" s="11">
        <v>707.85299999999995</v>
      </c>
    </row>
    <row r="212" spans="1:36" x14ac:dyDescent="0.55000000000000004">
      <c r="A212" t="s">
        <v>226</v>
      </c>
      <c r="B212" s="4">
        <v>42290</v>
      </c>
      <c r="C212" s="4"/>
      <c r="N212">
        <v>0</v>
      </c>
      <c r="Q212" s="9"/>
      <c r="R212">
        <v>3.28</v>
      </c>
      <c r="U212">
        <v>176.27</v>
      </c>
      <c r="V212">
        <v>467.13</v>
      </c>
      <c r="W212">
        <v>99.48</v>
      </c>
      <c r="X212" t="e">
        <f>W212/M212</f>
        <v>#DIV/0!</v>
      </c>
      <c r="Y212">
        <v>367.65</v>
      </c>
      <c r="Z212" s="11">
        <v>646.68999999999994</v>
      </c>
    </row>
    <row r="213" spans="1:36" x14ac:dyDescent="0.55000000000000004">
      <c r="A213" t="s">
        <v>226</v>
      </c>
      <c r="B213" s="4">
        <v>42293</v>
      </c>
      <c r="C213" s="4"/>
      <c r="Q213" s="9"/>
      <c r="Y213">
        <v>302.7</v>
      </c>
      <c r="Z213" s="11"/>
    </row>
    <row r="214" spans="1:36" x14ac:dyDescent="0.55000000000000004">
      <c r="A214" t="s">
        <v>227</v>
      </c>
      <c r="B214" s="4">
        <v>42253</v>
      </c>
      <c r="C214" s="4"/>
      <c r="K214">
        <v>2</v>
      </c>
      <c r="N214">
        <v>0.12</v>
      </c>
      <c r="Q214" s="9">
        <f t="shared" si="6"/>
        <v>11583.011583011583</v>
      </c>
      <c r="R214">
        <v>10.36</v>
      </c>
      <c r="U214">
        <v>7.05</v>
      </c>
      <c r="Z214" s="11">
        <v>17.407</v>
      </c>
      <c r="AA214">
        <v>4.9100000000000005E-2</v>
      </c>
      <c r="AC214">
        <v>2.8399999999999998E-2</v>
      </c>
      <c r="AG214">
        <v>0.51</v>
      </c>
      <c r="AI214">
        <v>0.2</v>
      </c>
    </row>
    <row r="215" spans="1:36" x14ac:dyDescent="0.55000000000000004">
      <c r="A215" t="s">
        <v>227</v>
      </c>
      <c r="B215" s="4">
        <v>42173</v>
      </c>
      <c r="C215" s="4"/>
      <c r="K215">
        <v>5</v>
      </c>
      <c r="N215">
        <v>0.74</v>
      </c>
      <c r="Q215" s="9">
        <f t="shared" si="6"/>
        <v>27850.95972901769</v>
      </c>
      <c r="R215">
        <v>26.57</v>
      </c>
      <c r="U215">
        <v>16.03</v>
      </c>
      <c r="Z215" s="11">
        <v>42.593000000000004</v>
      </c>
      <c r="AA215">
        <v>5.3899999999999997E-2</v>
      </c>
      <c r="AC215">
        <v>3.2799999999999996E-2</v>
      </c>
      <c r="AG215">
        <v>1.43</v>
      </c>
      <c r="AI215">
        <v>0.53</v>
      </c>
    </row>
    <row r="216" spans="1:36" x14ac:dyDescent="0.55000000000000004">
      <c r="A216" t="s">
        <v>227</v>
      </c>
      <c r="B216" s="4">
        <v>42180</v>
      </c>
      <c r="C216" s="4"/>
      <c r="K216">
        <v>6</v>
      </c>
      <c r="N216">
        <v>1.33</v>
      </c>
      <c r="Q216" s="9">
        <f t="shared" si="6"/>
        <v>23745.759685770397</v>
      </c>
      <c r="R216">
        <v>56.01</v>
      </c>
      <c r="U216">
        <v>51.4</v>
      </c>
      <c r="Z216" s="11">
        <v>107.407</v>
      </c>
      <c r="AA216">
        <v>5.1799999999999999E-2</v>
      </c>
      <c r="AC216">
        <v>2.7099999999999999E-2</v>
      </c>
      <c r="AG216">
        <v>2.9</v>
      </c>
      <c r="AI216">
        <v>1.4</v>
      </c>
    </row>
    <row r="217" spans="1:36" x14ac:dyDescent="0.55000000000000004">
      <c r="A217" t="s">
        <v>227</v>
      </c>
      <c r="B217" s="4">
        <v>42193</v>
      </c>
      <c r="C217" s="4"/>
      <c r="Q217" s="9"/>
      <c r="R217">
        <v>99.72</v>
      </c>
      <c r="U217">
        <v>102.27</v>
      </c>
      <c r="Z217" s="11">
        <v>201.99</v>
      </c>
      <c r="AA217">
        <v>4.87E-2</v>
      </c>
      <c r="AC217">
        <v>2.7000000000000003E-2</v>
      </c>
      <c r="AG217">
        <v>4.8600000000000003</v>
      </c>
      <c r="AI217">
        <v>2.76</v>
      </c>
    </row>
    <row r="218" spans="1:36" x14ac:dyDescent="0.55000000000000004">
      <c r="A218" t="s">
        <v>227</v>
      </c>
      <c r="B218" s="4">
        <v>42202</v>
      </c>
      <c r="C218" s="4"/>
      <c r="K218">
        <v>12</v>
      </c>
      <c r="N218">
        <v>4.1500000000000004</v>
      </c>
      <c r="Q218" s="9">
        <f t="shared" si="6"/>
        <v>27430.762112499178</v>
      </c>
      <c r="R218">
        <v>151.29</v>
      </c>
      <c r="U218">
        <v>175.44</v>
      </c>
      <c r="Z218" s="11">
        <v>326.733</v>
      </c>
      <c r="AA218">
        <v>4.3200000000000002E-2</v>
      </c>
      <c r="AC218">
        <v>2.53E-2</v>
      </c>
      <c r="AG218">
        <v>6.53</v>
      </c>
      <c r="AI218">
        <v>4.43</v>
      </c>
    </row>
    <row r="219" spans="1:36" x14ac:dyDescent="0.55000000000000004">
      <c r="A219" t="s">
        <v>227</v>
      </c>
      <c r="B219" s="4">
        <v>42214</v>
      </c>
      <c r="C219" s="4"/>
      <c r="K219">
        <v>14</v>
      </c>
      <c r="N219">
        <v>7.22</v>
      </c>
      <c r="Q219" s="9">
        <f t="shared" si="6"/>
        <v>42279.088832933179</v>
      </c>
      <c r="R219">
        <v>170.77</v>
      </c>
      <c r="U219">
        <v>262.98</v>
      </c>
      <c r="V219">
        <v>46.36</v>
      </c>
      <c r="Z219" s="11">
        <v>480.11</v>
      </c>
      <c r="AA219">
        <v>4.8899999999999999E-2</v>
      </c>
      <c r="AC219">
        <v>2.4E-2</v>
      </c>
      <c r="AD219">
        <v>3.6400000000000002E-2</v>
      </c>
      <c r="AE219">
        <v>3.64</v>
      </c>
      <c r="AG219">
        <v>8.34</v>
      </c>
      <c r="AI219">
        <v>6.32</v>
      </c>
      <c r="AJ219">
        <v>1.69</v>
      </c>
    </row>
    <row r="220" spans="1:36" x14ac:dyDescent="0.55000000000000004">
      <c r="A220" t="s">
        <v>227</v>
      </c>
      <c r="B220" s="4">
        <v>42227</v>
      </c>
      <c r="C220" s="4"/>
      <c r="K220">
        <v>18</v>
      </c>
      <c r="N220">
        <v>6</v>
      </c>
      <c r="Q220" s="9">
        <f t="shared" si="6"/>
        <v>35194.74425152511</v>
      </c>
      <c r="R220">
        <v>170.48</v>
      </c>
      <c r="U220">
        <v>304.72000000000003</v>
      </c>
      <c r="V220">
        <v>222.91</v>
      </c>
      <c r="Z220" s="11">
        <v>698.11300000000006</v>
      </c>
      <c r="AA220">
        <v>4.2300000000000004E-2</v>
      </c>
      <c r="AC220">
        <v>2.1400000000000002E-2</v>
      </c>
      <c r="AD220">
        <v>3.6200000000000003E-2</v>
      </c>
      <c r="AE220">
        <v>3.62</v>
      </c>
      <c r="AG220">
        <v>7.2</v>
      </c>
      <c r="AI220">
        <v>6.52</v>
      </c>
      <c r="AJ220">
        <v>8.07</v>
      </c>
    </row>
    <row r="221" spans="1:36" x14ac:dyDescent="0.55000000000000004">
      <c r="A221" t="s">
        <v>227</v>
      </c>
      <c r="B221" s="4">
        <v>42242</v>
      </c>
      <c r="C221" s="4"/>
      <c r="K221">
        <v>15</v>
      </c>
      <c r="N221">
        <v>3.25</v>
      </c>
      <c r="Q221" s="9">
        <f t="shared" si="6"/>
        <v>20429.972340960521</v>
      </c>
      <c r="R221">
        <v>159.08000000000001</v>
      </c>
      <c r="U221">
        <v>279.95999999999998</v>
      </c>
      <c r="V221">
        <v>457.54</v>
      </c>
      <c r="Z221" s="11">
        <v>896.58299999999997</v>
      </c>
      <c r="AA221">
        <v>3.1600000000000003E-2</v>
      </c>
      <c r="AC221">
        <v>1.3500000000000002E-2</v>
      </c>
      <c r="AD221">
        <v>0.03</v>
      </c>
      <c r="AE221">
        <v>3</v>
      </c>
      <c r="AG221">
        <v>5.03</v>
      </c>
      <c r="AI221">
        <v>3.79</v>
      </c>
      <c r="AJ221">
        <v>13.73</v>
      </c>
    </row>
    <row r="222" spans="1:36" x14ac:dyDescent="0.55000000000000004">
      <c r="A222" t="s">
        <v>227</v>
      </c>
      <c r="B222" s="4">
        <v>42257</v>
      </c>
      <c r="C222" s="4"/>
      <c r="K222">
        <v>15</v>
      </c>
      <c r="N222">
        <v>2.1</v>
      </c>
      <c r="Q222" s="9">
        <f t="shared" si="6"/>
        <v>27678.9244760775</v>
      </c>
      <c r="R222">
        <v>75.87</v>
      </c>
      <c r="U222">
        <v>233.29</v>
      </c>
      <c r="V222">
        <v>550.62</v>
      </c>
      <c r="Z222" s="11">
        <v>859.78300000000002</v>
      </c>
    </row>
    <row r="223" spans="1:36" x14ac:dyDescent="0.55000000000000004">
      <c r="A223" t="s">
        <v>227</v>
      </c>
      <c r="B223" s="4">
        <v>42285</v>
      </c>
      <c r="C223" s="4"/>
      <c r="N223">
        <v>0</v>
      </c>
      <c r="Q223" s="9"/>
      <c r="R223">
        <v>3.71</v>
      </c>
      <c r="U223">
        <v>190.57</v>
      </c>
      <c r="V223">
        <v>601.01</v>
      </c>
      <c r="W223">
        <v>138.41</v>
      </c>
      <c r="X223" t="e">
        <f>W223/M223</f>
        <v>#DIV/0!</v>
      </c>
      <c r="Y223">
        <v>462.61</v>
      </c>
      <c r="Z223" s="11">
        <v>795.28700000000003</v>
      </c>
    </row>
    <row r="224" spans="1:36" x14ac:dyDescent="0.55000000000000004">
      <c r="A224" t="s">
        <v>227</v>
      </c>
      <c r="B224" s="4">
        <v>42289</v>
      </c>
      <c r="C224" s="4"/>
      <c r="Q224" s="9"/>
      <c r="Y224">
        <v>435.4</v>
      </c>
      <c r="Z224" s="11"/>
    </row>
    <row r="225" spans="1:36" x14ac:dyDescent="0.55000000000000004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6"/>
        <v>17216.64275466284</v>
      </c>
      <c r="R225">
        <v>6.97</v>
      </c>
      <c r="U225">
        <v>3.15</v>
      </c>
      <c r="Z225" s="11">
        <v>10.123000000000001</v>
      </c>
      <c r="AA225">
        <v>5.33E-2</v>
      </c>
      <c r="AC225">
        <v>3.6600000000000001E-2</v>
      </c>
      <c r="AG225">
        <v>0.37</v>
      </c>
      <c r="AI225">
        <v>0.12</v>
      </c>
    </row>
    <row r="226" spans="1:36" x14ac:dyDescent="0.55000000000000004">
      <c r="A226" t="s">
        <v>228</v>
      </c>
      <c r="B226" s="4">
        <v>42180</v>
      </c>
      <c r="C226" s="4"/>
      <c r="K226">
        <v>2</v>
      </c>
      <c r="N226">
        <v>0.42</v>
      </c>
      <c r="Q226" s="9">
        <f t="shared" si="6"/>
        <v>25862.068965517243</v>
      </c>
      <c r="R226">
        <v>16.239999999999998</v>
      </c>
      <c r="U226">
        <v>8.51</v>
      </c>
      <c r="Z226" s="11">
        <v>24.756999999999998</v>
      </c>
      <c r="AA226">
        <v>4.8600000000000004E-2</v>
      </c>
      <c r="AC226">
        <v>3.0099999999999998E-2</v>
      </c>
      <c r="AG226">
        <v>0.79</v>
      </c>
      <c r="AI226">
        <v>0.26</v>
      </c>
    </row>
    <row r="227" spans="1:36" x14ac:dyDescent="0.55000000000000004">
      <c r="A227" t="s">
        <v>228</v>
      </c>
      <c r="B227" s="4">
        <v>42193</v>
      </c>
      <c r="C227" s="4"/>
      <c r="Q227" s="9"/>
      <c r="R227">
        <v>56.56</v>
      </c>
      <c r="U227">
        <v>42.43</v>
      </c>
      <c r="Z227" s="11">
        <v>98.986999999999995</v>
      </c>
      <c r="AA227">
        <v>4.4800000000000006E-2</v>
      </c>
      <c r="AC227">
        <v>2.6200000000000001E-2</v>
      </c>
      <c r="AG227">
        <v>2.5299999999999998</v>
      </c>
      <c r="AI227">
        <v>1.1100000000000001</v>
      </c>
    </row>
    <row r="228" spans="1:36" x14ac:dyDescent="0.55000000000000004">
      <c r="A228" t="s">
        <v>228</v>
      </c>
      <c r="B228" s="4">
        <v>42202</v>
      </c>
      <c r="C228" s="4"/>
      <c r="K228">
        <v>7</v>
      </c>
      <c r="N228">
        <v>3.06</v>
      </c>
      <c r="Q228" s="9">
        <f t="shared" si="6"/>
        <v>32387.806943268417</v>
      </c>
      <c r="R228">
        <v>94.48</v>
      </c>
      <c r="U228">
        <v>90.2</v>
      </c>
      <c r="Z228" s="11">
        <v>184.68</v>
      </c>
      <c r="AA228">
        <v>4.6600000000000003E-2</v>
      </c>
      <c r="AC228">
        <v>2.5000000000000001E-2</v>
      </c>
      <c r="AG228">
        <v>4.4000000000000004</v>
      </c>
      <c r="AI228">
        <v>2.25</v>
      </c>
    </row>
    <row r="229" spans="1:36" x14ac:dyDescent="0.55000000000000004">
      <c r="A229" t="s">
        <v>228</v>
      </c>
      <c r="B229" s="4">
        <v>42214</v>
      </c>
      <c r="C229" s="4"/>
      <c r="K229">
        <v>11</v>
      </c>
      <c r="N229">
        <v>5.91</v>
      </c>
      <c r="Q229" s="9">
        <f t="shared" si="6"/>
        <v>43475.062527585702</v>
      </c>
      <c r="R229">
        <v>135.94</v>
      </c>
      <c r="U229">
        <v>178.48</v>
      </c>
      <c r="V229">
        <v>1.77</v>
      </c>
      <c r="Z229" s="11">
        <v>316.18299999999999</v>
      </c>
      <c r="AA229">
        <v>5.9500000000000004E-2</v>
      </c>
      <c r="AC229">
        <v>2.12E-2</v>
      </c>
      <c r="AD229">
        <v>3.49E-2</v>
      </c>
      <c r="AE229">
        <v>3.49</v>
      </c>
      <c r="AG229">
        <v>8.09</v>
      </c>
      <c r="AI229">
        <v>3.78</v>
      </c>
      <c r="AJ229">
        <v>0.06</v>
      </c>
    </row>
    <row r="230" spans="1:36" x14ac:dyDescent="0.55000000000000004">
      <c r="A230" t="s">
        <v>228</v>
      </c>
      <c r="B230" s="4">
        <v>42227</v>
      </c>
      <c r="C230" s="4"/>
      <c r="K230">
        <v>14</v>
      </c>
      <c r="N230">
        <v>7.32</v>
      </c>
      <c r="Q230" s="9">
        <f t="shared" si="6"/>
        <v>42620.087336244542</v>
      </c>
      <c r="R230">
        <v>171.75</v>
      </c>
      <c r="U230">
        <v>293.12</v>
      </c>
      <c r="V230">
        <v>57.76</v>
      </c>
      <c r="Z230" s="11">
        <v>522.63300000000004</v>
      </c>
      <c r="AA230">
        <v>4.5599999999999995E-2</v>
      </c>
      <c r="AC230">
        <v>2.1899999999999999E-2</v>
      </c>
      <c r="AD230">
        <v>3.9300000000000002E-2</v>
      </c>
      <c r="AE230">
        <v>3.93</v>
      </c>
      <c r="AG230">
        <v>7.83</v>
      </c>
      <c r="AI230">
        <v>6.43</v>
      </c>
      <c r="AJ230">
        <v>2.27</v>
      </c>
    </row>
    <row r="231" spans="1:36" x14ac:dyDescent="0.55000000000000004">
      <c r="A231" t="s">
        <v>228</v>
      </c>
      <c r="B231" s="4">
        <v>42242</v>
      </c>
      <c r="C231" s="4"/>
      <c r="K231">
        <v>14</v>
      </c>
      <c r="N231">
        <v>4.9800000000000004</v>
      </c>
      <c r="Q231" s="9">
        <f t="shared" si="6"/>
        <v>24619.339529365236</v>
      </c>
      <c r="R231">
        <v>202.28</v>
      </c>
      <c r="U231">
        <v>339.14</v>
      </c>
      <c r="V231">
        <v>243.72</v>
      </c>
      <c r="Z231" s="11">
        <v>785.13300000000004</v>
      </c>
      <c r="AA231">
        <v>3.7599999999999995E-2</v>
      </c>
      <c r="AC231">
        <v>1.7100000000000001E-2</v>
      </c>
      <c r="AD231">
        <v>2.8799999999999999E-2</v>
      </c>
      <c r="AE231">
        <v>2.88</v>
      </c>
      <c r="AG231">
        <v>7.61</v>
      </c>
      <c r="AI231">
        <v>5.8</v>
      </c>
      <c r="AJ231">
        <v>7.03</v>
      </c>
    </row>
    <row r="232" spans="1:36" x14ac:dyDescent="0.55000000000000004">
      <c r="A232" t="s">
        <v>228</v>
      </c>
      <c r="B232" s="4">
        <v>42257</v>
      </c>
      <c r="C232" s="4"/>
      <c r="K232">
        <v>13</v>
      </c>
      <c r="N232">
        <v>4.49</v>
      </c>
      <c r="Q232" s="9">
        <f t="shared" si="6"/>
        <v>40035.666518056176</v>
      </c>
      <c r="R232">
        <v>112.15</v>
      </c>
      <c r="U232">
        <v>253.33</v>
      </c>
      <c r="V232">
        <v>371.37</v>
      </c>
      <c r="Z232" s="11">
        <v>736.85299999999995</v>
      </c>
      <c r="AG232">
        <v>2.4500000000000002</v>
      </c>
      <c r="AI232">
        <v>1.51</v>
      </c>
      <c r="AJ232">
        <v>15.98</v>
      </c>
    </row>
    <row r="233" spans="1:36" x14ac:dyDescent="0.55000000000000004">
      <c r="A233" t="s">
        <v>228</v>
      </c>
      <c r="B233" s="4">
        <v>42269</v>
      </c>
      <c r="C233" s="4"/>
      <c r="K233">
        <v>11</v>
      </c>
      <c r="N233">
        <v>2.0299999999999998</v>
      </c>
      <c r="Q233" s="9">
        <f t="shared" si="6"/>
        <v>53491.436100131745</v>
      </c>
      <c r="R233">
        <v>37.950000000000003</v>
      </c>
      <c r="U233">
        <v>255.43</v>
      </c>
      <c r="V233">
        <v>488.3</v>
      </c>
      <c r="Z233" s="11">
        <v>751.68999999999994</v>
      </c>
    </row>
    <row r="234" spans="1:36" x14ac:dyDescent="0.55000000000000004">
      <c r="A234" t="s">
        <v>228</v>
      </c>
      <c r="B234" s="4">
        <v>42285</v>
      </c>
      <c r="C234" s="4"/>
      <c r="N234">
        <v>0</v>
      </c>
      <c r="Q234" s="9"/>
      <c r="R234">
        <v>2.68</v>
      </c>
      <c r="U234">
        <v>209.58</v>
      </c>
      <c r="V234">
        <v>497.4</v>
      </c>
      <c r="W234">
        <v>108.59</v>
      </c>
      <c r="X234" t="e">
        <f>W234/M234</f>
        <v>#DIV/0!</v>
      </c>
      <c r="Y234">
        <v>388.81</v>
      </c>
      <c r="Z234" s="11">
        <v>709.66000000000008</v>
      </c>
    </row>
    <row r="235" spans="1:36" x14ac:dyDescent="0.55000000000000004">
      <c r="A235" t="s">
        <v>228</v>
      </c>
      <c r="B235" s="4">
        <v>42289</v>
      </c>
      <c r="C235" s="4"/>
      <c r="Y235">
        <v>365.9</v>
      </c>
    </row>
    <row r="236" spans="1:36" x14ac:dyDescent="0.55000000000000004">
      <c r="B236" s="4"/>
      <c r="C236" s="12"/>
    </row>
    <row r="237" spans="1:36" x14ac:dyDescent="0.55000000000000004">
      <c r="B237" s="4"/>
      <c r="C237" s="12"/>
    </row>
    <row r="238" spans="1:36" x14ac:dyDescent="0.55000000000000004">
      <c r="B238" s="4"/>
      <c r="C238" s="12"/>
    </row>
    <row r="239" spans="1:36" x14ac:dyDescent="0.55000000000000004">
      <c r="B239" s="4"/>
      <c r="C239" s="12"/>
    </row>
    <row r="240" spans="1:36" x14ac:dyDescent="0.55000000000000004">
      <c r="B240" s="4"/>
      <c r="C240" s="12"/>
    </row>
    <row r="241" spans="2:3" x14ac:dyDescent="0.55000000000000004">
      <c r="B241" s="4"/>
      <c r="C241" s="12"/>
    </row>
    <row r="242" spans="2:3" x14ac:dyDescent="0.55000000000000004">
      <c r="B242" s="4"/>
      <c r="C242" s="12"/>
    </row>
    <row r="243" spans="2:3" x14ac:dyDescent="0.55000000000000004">
      <c r="B243" s="4"/>
      <c r="C243" s="12"/>
    </row>
    <row r="244" spans="2:3" x14ac:dyDescent="0.55000000000000004">
      <c r="B244" s="4"/>
      <c r="C244" s="12"/>
    </row>
    <row r="245" spans="2:3" x14ac:dyDescent="0.55000000000000004">
      <c r="B245" s="4"/>
      <c r="C245" s="12"/>
    </row>
    <row r="246" spans="2:3" x14ac:dyDescent="0.55000000000000004">
      <c r="B246" s="4"/>
      <c r="C246" s="12"/>
    </row>
    <row r="247" spans="2:3" x14ac:dyDescent="0.55000000000000004">
      <c r="B247" s="4"/>
      <c r="C247" s="12"/>
    </row>
    <row r="248" spans="2:3" x14ac:dyDescent="0.55000000000000004">
      <c r="B248" s="4"/>
      <c r="C248" s="12"/>
    </row>
    <row r="249" spans="2:3" x14ac:dyDescent="0.55000000000000004">
      <c r="B249" s="4"/>
      <c r="C24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CE64-220D-4D79-A050-46BC80CF91B8}">
  <dimension ref="A1:D118"/>
  <sheetViews>
    <sheetView workbookViewId="0">
      <selection activeCell="A2" sqref="A2"/>
    </sheetView>
  </sheetViews>
  <sheetFormatPr defaultRowHeight="14.4" x14ac:dyDescent="0.55000000000000004"/>
  <cols>
    <col min="1" max="1" width="15.7890625" bestFit="1" customWidth="1"/>
  </cols>
  <sheetData>
    <row r="1" spans="1:4" x14ac:dyDescent="0.55000000000000004">
      <c r="A1" s="3" t="s">
        <v>0</v>
      </c>
      <c r="B1" t="s">
        <v>1</v>
      </c>
      <c r="C1" t="s">
        <v>96</v>
      </c>
      <c r="D1" t="s">
        <v>95</v>
      </c>
    </row>
    <row r="2" spans="1:4" x14ac:dyDescent="0.55000000000000004">
      <c r="A2" t="s">
        <v>4</v>
      </c>
      <c r="B2" s="1">
        <v>42892</v>
      </c>
    </row>
    <row r="3" spans="1:4" x14ac:dyDescent="0.55000000000000004">
      <c r="A3" t="s">
        <v>4</v>
      </c>
      <c r="B3" s="1">
        <f>B2+1</f>
        <v>42893</v>
      </c>
    </row>
    <row r="4" spans="1:4" x14ac:dyDescent="0.55000000000000004">
      <c r="A4" t="s">
        <v>4</v>
      </c>
      <c r="B4" s="1">
        <f t="shared" ref="B4:B67" si="0">B3+1</f>
        <v>42894</v>
      </c>
    </row>
    <row r="5" spans="1:4" x14ac:dyDescent="0.55000000000000004">
      <c r="A5" t="s">
        <v>4</v>
      </c>
      <c r="B5" s="1">
        <f t="shared" si="0"/>
        <v>42895</v>
      </c>
    </row>
    <row r="6" spans="1:4" x14ac:dyDescent="0.55000000000000004">
      <c r="A6" t="s">
        <v>4</v>
      </c>
      <c r="B6" s="1">
        <f t="shared" si="0"/>
        <v>42896</v>
      </c>
    </row>
    <row r="7" spans="1:4" x14ac:dyDescent="0.55000000000000004">
      <c r="A7" t="s">
        <v>4</v>
      </c>
      <c r="B7" s="1">
        <f t="shared" si="0"/>
        <v>42897</v>
      </c>
    </row>
    <row r="8" spans="1:4" x14ac:dyDescent="0.55000000000000004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55000000000000004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55000000000000004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55000000000000004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55000000000000004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55000000000000004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55000000000000004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55000000000000004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55000000000000004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55000000000000004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55000000000000004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55000000000000004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55000000000000004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55000000000000004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55000000000000004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55000000000000004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55000000000000004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55000000000000004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55000000000000004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55000000000000004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55000000000000004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55000000000000004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55000000000000004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55000000000000004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55000000000000004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55000000000000004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55000000000000004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55000000000000004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55000000000000004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55000000000000004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55000000000000004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55000000000000004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55000000000000004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55000000000000004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55000000000000004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55000000000000004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55000000000000004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55000000000000004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55000000000000004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55000000000000004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55000000000000004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55000000000000004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55000000000000004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55000000000000004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55000000000000004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55000000000000004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55000000000000004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55000000000000004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55000000000000004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55000000000000004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55000000000000004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55000000000000004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55000000000000004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55000000000000004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55000000000000004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55000000000000004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55000000000000004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55000000000000004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55000000000000004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55000000000000004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55000000000000004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55000000000000004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55000000000000004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55000000000000004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55000000000000004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55000000000000004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55000000000000004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55000000000000004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55000000000000004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55000000000000004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55000000000000004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55000000000000004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55000000000000004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55000000000000004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55000000000000004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55000000000000004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55000000000000004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55000000000000004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55000000000000004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55000000000000004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55000000000000004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55000000000000004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55000000000000004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55000000000000004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55000000000000004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55000000000000004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55000000000000004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55000000000000004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55000000000000004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55000000000000004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55000000000000004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55000000000000004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55000000000000004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55000000000000004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55000000000000004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55000000000000004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55000000000000004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55000000000000004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55000000000000004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55000000000000004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55000000000000004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55000000000000004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55000000000000004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55000000000000004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55000000000000004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55000000000000004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55000000000000004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55000000000000004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55000000000000004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55000000000000004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55000000000000004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9B49-2792-48D3-82BC-E629331E59DB}">
  <dimension ref="A1:M576"/>
  <sheetViews>
    <sheetView workbookViewId="0">
      <selection sqref="A1:B2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4" max="4" width="11.7890625" bestFit="1" customWidth="1"/>
    <col min="5" max="5" width="7.734375" bestFit="1" customWidth="1"/>
    <col min="6" max="6" width="11.7890625" bestFit="1" customWidth="1"/>
    <col min="7" max="7" width="21.5234375" bestFit="1" customWidth="1"/>
    <col min="8" max="8" width="25.26171875" bestFit="1" customWidth="1"/>
  </cols>
  <sheetData>
    <row r="1" spans="1:13" x14ac:dyDescent="0.55000000000000004">
      <c r="A1" s="3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M1" t="s">
        <v>104</v>
      </c>
    </row>
    <row r="2" spans="1:13" x14ac:dyDescent="0.55000000000000004">
      <c r="A2" t="s">
        <v>3</v>
      </c>
      <c r="B2" s="4">
        <v>42737</v>
      </c>
      <c r="J2" s="4"/>
      <c r="M2" t="s">
        <v>105</v>
      </c>
    </row>
    <row r="3" spans="1:13" x14ac:dyDescent="0.55000000000000004">
      <c r="A3" t="s">
        <v>3</v>
      </c>
      <c r="B3" s="4">
        <v>42738</v>
      </c>
      <c r="J3" s="4"/>
    </row>
    <row r="4" spans="1:13" x14ac:dyDescent="0.55000000000000004">
      <c r="A4" t="s">
        <v>3</v>
      </c>
      <c r="B4" s="4">
        <v>42739</v>
      </c>
      <c r="J4" s="4"/>
    </row>
    <row r="5" spans="1:13" x14ac:dyDescent="0.55000000000000004">
      <c r="A5" t="s">
        <v>3</v>
      </c>
      <c r="B5" s="4">
        <v>42740</v>
      </c>
      <c r="J5" s="4"/>
    </row>
    <row r="6" spans="1:13" x14ac:dyDescent="0.55000000000000004">
      <c r="A6" t="s">
        <v>3</v>
      </c>
      <c r="B6" s="4">
        <v>42741</v>
      </c>
      <c r="J6" s="4"/>
    </row>
    <row r="7" spans="1:13" x14ac:dyDescent="0.55000000000000004">
      <c r="A7" t="s">
        <v>3</v>
      </c>
      <c r="B7" s="4">
        <v>42742</v>
      </c>
      <c r="J7" s="4"/>
    </row>
    <row r="8" spans="1:13" x14ac:dyDescent="0.55000000000000004">
      <c r="A8" t="s">
        <v>3</v>
      </c>
      <c r="B8" s="4">
        <v>42743</v>
      </c>
      <c r="J8" s="4"/>
    </row>
    <row r="9" spans="1:13" x14ac:dyDescent="0.55000000000000004">
      <c r="A9" t="s">
        <v>3</v>
      </c>
      <c r="B9" s="4">
        <v>42744</v>
      </c>
      <c r="J9" s="4"/>
    </row>
    <row r="10" spans="1:13" x14ac:dyDescent="0.55000000000000004">
      <c r="A10" t="s">
        <v>3</v>
      </c>
      <c r="B10" s="4">
        <v>42745</v>
      </c>
      <c r="J10" s="4"/>
    </row>
    <row r="11" spans="1:13" x14ac:dyDescent="0.55000000000000004">
      <c r="A11" t="s">
        <v>3</v>
      </c>
      <c r="B11" s="4">
        <v>42746</v>
      </c>
      <c r="J11" s="4"/>
    </row>
    <row r="12" spans="1:13" x14ac:dyDescent="0.55000000000000004">
      <c r="A12" t="s">
        <v>3</v>
      </c>
      <c r="B12" s="4">
        <v>42747</v>
      </c>
      <c r="J12" s="4"/>
    </row>
    <row r="13" spans="1:13" x14ac:dyDescent="0.55000000000000004">
      <c r="A13" t="s">
        <v>3</v>
      </c>
      <c r="B13" s="4">
        <v>42748</v>
      </c>
      <c r="J13" s="4"/>
    </row>
    <row r="14" spans="1:13" x14ac:dyDescent="0.55000000000000004">
      <c r="A14" t="s">
        <v>3</v>
      </c>
      <c r="B14" s="4">
        <v>42749</v>
      </c>
      <c r="J14" s="4"/>
    </row>
    <row r="15" spans="1:13" x14ac:dyDescent="0.55000000000000004">
      <c r="A15" t="s">
        <v>3</v>
      </c>
      <c r="B15" s="4">
        <v>42750</v>
      </c>
      <c r="J15" s="4"/>
    </row>
    <row r="16" spans="1:13" x14ac:dyDescent="0.55000000000000004">
      <c r="A16" t="s">
        <v>3</v>
      </c>
      <c r="B16" s="4">
        <v>42751</v>
      </c>
      <c r="J16" s="4"/>
    </row>
    <row r="17" spans="1:10" x14ac:dyDescent="0.55000000000000004">
      <c r="A17" t="s">
        <v>3</v>
      </c>
      <c r="B17" s="4">
        <v>42752</v>
      </c>
      <c r="J17" s="4"/>
    </row>
    <row r="18" spans="1:10" x14ac:dyDescent="0.55000000000000004">
      <c r="A18" t="s">
        <v>3</v>
      </c>
      <c r="B18" s="4">
        <v>42753</v>
      </c>
      <c r="J18" s="4"/>
    </row>
    <row r="19" spans="1:10" x14ac:dyDescent="0.55000000000000004">
      <c r="A19" t="s">
        <v>3</v>
      </c>
      <c r="B19" s="4">
        <v>42754</v>
      </c>
      <c r="J19" s="4"/>
    </row>
    <row r="20" spans="1:10" x14ac:dyDescent="0.55000000000000004">
      <c r="A20" t="s">
        <v>3</v>
      </c>
      <c r="B20" s="4">
        <v>42755</v>
      </c>
      <c r="J20" s="4"/>
    </row>
    <row r="21" spans="1:10" x14ac:dyDescent="0.55000000000000004">
      <c r="A21" t="s">
        <v>3</v>
      </c>
      <c r="B21" s="4">
        <v>42756</v>
      </c>
      <c r="J21" s="4"/>
    </row>
    <row r="22" spans="1:10" x14ac:dyDescent="0.55000000000000004">
      <c r="A22" t="s">
        <v>3</v>
      </c>
      <c r="B22" s="4">
        <v>42757</v>
      </c>
      <c r="J22" s="4"/>
    </row>
    <row r="23" spans="1:10" x14ac:dyDescent="0.55000000000000004">
      <c r="A23" t="s">
        <v>3</v>
      </c>
      <c r="B23" s="4">
        <v>42758</v>
      </c>
      <c r="J23" s="4"/>
    </row>
    <row r="24" spans="1:10" x14ac:dyDescent="0.55000000000000004">
      <c r="A24" t="s">
        <v>3</v>
      </c>
      <c r="B24" s="4">
        <v>42759</v>
      </c>
      <c r="J24" s="4"/>
    </row>
    <row r="25" spans="1:10" x14ac:dyDescent="0.55000000000000004">
      <c r="A25" t="s">
        <v>3</v>
      </c>
      <c r="B25" s="4">
        <v>42760</v>
      </c>
      <c r="J25" s="4"/>
    </row>
    <row r="26" spans="1:10" x14ac:dyDescent="0.55000000000000004">
      <c r="A26" t="s">
        <v>3</v>
      </c>
      <c r="B26" s="4">
        <v>42761</v>
      </c>
      <c r="J26" s="4"/>
    </row>
    <row r="27" spans="1:10" x14ac:dyDescent="0.55000000000000004">
      <c r="A27" t="s">
        <v>3</v>
      </c>
      <c r="B27" s="4">
        <v>42762</v>
      </c>
      <c r="J27" s="4"/>
    </row>
    <row r="28" spans="1:10" x14ac:dyDescent="0.55000000000000004">
      <c r="A28" t="s">
        <v>3</v>
      </c>
      <c r="B28" s="4">
        <v>42763</v>
      </c>
      <c r="J28" s="4"/>
    </row>
    <row r="29" spans="1:10" x14ac:dyDescent="0.55000000000000004">
      <c r="A29" t="s">
        <v>3</v>
      </c>
      <c r="B29" s="4">
        <v>42764</v>
      </c>
      <c r="J29" s="4"/>
    </row>
    <row r="30" spans="1:10" x14ac:dyDescent="0.55000000000000004">
      <c r="A30" t="s">
        <v>3</v>
      </c>
      <c r="B30" s="4">
        <v>42765</v>
      </c>
      <c r="J30" s="4"/>
    </row>
    <row r="31" spans="1:10" x14ac:dyDescent="0.55000000000000004">
      <c r="A31" t="s">
        <v>3</v>
      </c>
      <c r="B31" s="4">
        <v>42766</v>
      </c>
      <c r="J31" s="4"/>
    </row>
    <row r="32" spans="1:10" x14ac:dyDescent="0.55000000000000004">
      <c r="A32" t="s">
        <v>3</v>
      </c>
      <c r="B32" s="4">
        <v>42767</v>
      </c>
      <c r="J32" s="4"/>
    </row>
    <row r="33" spans="1:10" x14ac:dyDescent="0.55000000000000004">
      <c r="A33" t="s">
        <v>3</v>
      </c>
      <c r="B33" s="4">
        <v>42768</v>
      </c>
      <c r="J33" s="4"/>
    </row>
    <row r="34" spans="1:10" x14ac:dyDescent="0.55000000000000004">
      <c r="A34" t="s">
        <v>3</v>
      </c>
      <c r="B34" s="4">
        <v>42769</v>
      </c>
      <c r="J34" s="4"/>
    </row>
    <row r="35" spans="1:10" x14ac:dyDescent="0.55000000000000004">
      <c r="A35" t="s">
        <v>3</v>
      </c>
      <c r="B35" s="4">
        <v>42770</v>
      </c>
      <c r="J35" s="4"/>
    </row>
    <row r="36" spans="1:10" x14ac:dyDescent="0.55000000000000004">
      <c r="A36" t="s">
        <v>3</v>
      </c>
      <c r="B36" s="4">
        <v>42771</v>
      </c>
      <c r="J36" s="4"/>
    </row>
    <row r="37" spans="1:10" x14ac:dyDescent="0.55000000000000004">
      <c r="A37" t="s">
        <v>3</v>
      </c>
      <c r="B37" s="4">
        <v>42772</v>
      </c>
      <c r="J37" s="4"/>
    </row>
    <row r="38" spans="1:10" x14ac:dyDescent="0.55000000000000004">
      <c r="A38" t="s">
        <v>3</v>
      </c>
      <c r="B38" s="4">
        <v>42773</v>
      </c>
      <c r="J38" s="4"/>
    </row>
    <row r="39" spans="1:10" x14ac:dyDescent="0.55000000000000004">
      <c r="A39" t="s">
        <v>3</v>
      </c>
      <c r="B39" s="4">
        <v>42774</v>
      </c>
      <c r="J39" s="4"/>
    </row>
    <row r="40" spans="1:10" x14ac:dyDescent="0.55000000000000004">
      <c r="A40" t="s">
        <v>3</v>
      </c>
      <c r="B40" s="4">
        <v>42775</v>
      </c>
      <c r="J40" s="4"/>
    </row>
    <row r="41" spans="1:10" x14ac:dyDescent="0.55000000000000004">
      <c r="A41" t="s">
        <v>3</v>
      </c>
      <c r="B41" s="4">
        <v>42776</v>
      </c>
      <c r="J41" s="4"/>
    </row>
    <row r="42" spans="1:10" x14ac:dyDescent="0.55000000000000004">
      <c r="A42" t="s">
        <v>3</v>
      </c>
      <c r="B42" s="4">
        <v>42777</v>
      </c>
      <c r="J42" s="4"/>
    </row>
    <row r="43" spans="1:10" x14ac:dyDescent="0.55000000000000004">
      <c r="A43" t="s">
        <v>3</v>
      </c>
      <c r="B43" s="4">
        <v>42778</v>
      </c>
      <c r="J43" s="4"/>
    </row>
    <row r="44" spans="1:10" x14ac:dyDescent="0.55000000000000004">
      <c r="A44" t="s">
        <v>3</v>
      </c>
      <c r="B44" s="4">
        <v>42779</v>
      </c>
      <c r="J44" s="4"/>
    </row>
    <row r="45" spans="1:10" x14ac:dyDescent="0.55000000000000004">
      <c r="A45" t="s">
        <v>3</v>
      </c>
      <c r="B45" s="4">
        <v>42780</v>
      </c>
      <c r="J45" s="4"/>
    </row>
    <row r="46" spans="1:10" x14ac:dyDescent="0.55000000000000004">
      <c r="A46" t="s">
        <v>3</v>
      </c>
      <c r="B46" s="4">
        <v>42781</v>
      </c>
      <c r="J46" s="4"/>
    </row>
    <row r="47" spans="1:10" x14ac:dyDescent="0.55000000000000004">
      <c r="A47" t="s">
        <v>3</v>
      </c>
      <c r="B47" s="4">
        <v>42782</v>
      </c>
      <c r="J47" s="4"/>
    </row>
    <row r="48" spans="1:10" x14ac:dyDescent="0.55000000000000004">
      <c r="A48" t="s">
        <v>3</v>
      </c>
      <c r="B48" s="4">
        <v>42783</v>
      </c>
      <c r="J48" s="4"/>
    </row>
    <row r="49" spans="1:10" x14ac:dyDescent="0.55000000000000004">
      <c r="A49" t="s">
        <v>3</v>
      </c>
      <c r="B49" s="4">
        <v>42784</v>
      </c>
      <c r="J49" s="4"/>
    </row>
    <row r="50" spans="1:10" x14ac:dyDescent="0.55000000000000004">
      <c r="A50" t="s">
        <v>3</v>
      </c>
      <c r="B50" s="4">
        <v>42785</v>
      </c>
      <c r="J50" s="4"/>
    </row>
    <row r="51" spans="1:10" x14ac:dyDescent="0.55000000000000004">
      <c r="A51" t="s">
        <v>3</v>
      </c>
      <c r="B51" s="4">
        <v>42786</v>
      </c>
      <c r="J51" s="4"/>
    </row>
    <row r="52" spans="1:10" x14ac:dyDescent="0.55000000000000004">
      <c r="A52" t="s">
        <v>3</v>
      </c>
      <c r="B52" s="4">
        <v>42787</v>
      </c>
      <c r="J52" s="4"/>
    </row>
    <row r="53" spans="1:10" x14ac:dyDescent="0.55000000000000004">
      <c r="A53" t="s">
        <v>3</v>
      </c>
      <c r="B53" s="4">
        <v>42788</v>
      </c>
      <c r="J53" s="4"/>
    </row>
    <row r="54" spans="1:10" x14ac:dyDescent="0.55000000000000004">
      <c r="A54" t="s">
        <v>3</v>
      </c>
      <c r="B54" s="4">
        <v>42789</v>
      </c>
      <c r="J54" s="4"/>
    </row>
    <row r="55" spans="1:10" x14ac:dyDescent="0.55000000000000004">
      <c r="A55" t="s">
        <v>3</v>
      </c>
      <c r="B55" s="4">
        <v>42790</v>
      </c>
      <c r="J55" s="4"/>
    </row>
    <row r="56" spans="1:10" x14ac:dyDescent="0.55000000000000004">
      <c r="A56" t="s">
        <v>3</v>
      </c>
      <c r="B56" s="4">
        <v>42791</v>
      </c>
      <c r="J56" s="4"/>
    </row>
    <row r="57" spans="1:10" x14ac:dyDescent="0.55000000000000004">
      <c r="A57" t="s">
        <v>3</v>
      </c>
      <c r="B57" s="4">
        <v>42792</v>
      </c>
      <c r="J57" s="4"/>
    </row>
    <row r="58" spans="1:10" x14ac:dyDescent="0.55000000000000004">
      <c r="A58" t="s">
        <v>3</v>
      </c>
      <c r="B58" s="4">
        <v>42793</v>
      </c>
      <c r="J58" s="4"/>
    </row>
    <row r="59" spans="1:10" x14ac:dyDescent="0.55000000000000004">
      <c r="A59" t="s">
        <v>3</v>
      </c>
      <c r="B59" s="4">
        <v>42794</v>
      </c>
      <c r="J59" s="4"/>
    </row>
    <row r="60" spans="1:10" x14ac:dyDescent="0.55000000000000004">
      <c r="A60" t="s">
        <v>3</v>
      </c>
      <c r="B60" s="4">
        <v>42795</v>
      </c>
      <c r="J60" s="4"/>
    </row>
    <row r="61" spans="1:10" x14ac:dyDescent="0.55000000000000004">
      <c r="A61" t="s">
        <v>3</v>
      </c>
      <c r="B61" s="4">
        <v>42796</v>
      </c>
      <c r="J61" s="4"/>
    </row>
    <row r="62" spans="1:10" x14ac:dyDescent="0.55000000000000004">
      <c r="A62" t="s">
        <v>3</v>
      </c>
      <c r="B62" s="4">
        <v>42797</v>
      </c>
      <c r="J62" s="4"/>
    </row>
    <row r="63" spans="1:10" x14ac:dyDescent="0.55000000000000004">
      <c r="A63" t="s">
        <v>3</v>
      </c>
      <c r="B63" s="4">
        <v>42798</v>
      </c>
      <c r="J63" s="4"/>
    </row>
    <row r="64" spans="1:10" x14ac:dyDescent="0.55000000000000004">
      <c r="A64" t="s">
        <v>3</v>
      </c>
      <c r="B64" s="4">
        <v>42799</v>
      </c>
      <c r="J64" s="4"/>
    </row>
    <row r="65" spans="1:10" x14ac:dyDescent="0.55000000000000004">
      <c r="A65" t="s">
        <v>3</v>
      </c>
      <c r="B65" s="4">
        <v>42800</v>
      </c>
      <c r="J65" s="4"/>
    </row>
    <row r="66" spans="1:10" x14ac:dyDescent="0.55000000000000004">
      <c r="A66" t="s">
        <v>3</v>
      </c>
      <c r="B66" s="4">
        <v>42801</v>
      </c>
      <c r="J66" s="4"/>
    </row>
    <row r="67" spans="1:10" x14ac:dyDescent="0.55000000000000004">
      <c r="A67" t="s">
        <v>3</v>
      </c>
      <c r="B67" s="4">
        <v>42802</v>
      </c>
      <c r="J67" s="4"/>
    </row>
    <row r="68" spans="1:10" x14ac:dyDescent="0.55000000000000004">
      <c r="A68" t="s">
        <v>3</v>
      </c>
      <c r="B68" s="4">
        <v>42803</v>
      </c>
      <c r="J68" s="4"/>
    </row>
    <row r="69" spans="1:10" x14ac:dyDescent="0.55000000000000004">
      <c r="A69" t="s">
        <v>3</v>
      </c>
      <c r="B69" s="4">
        <v>42804</v>
      </c>
      <c r="J69" s="4"/>
    </row>
    <row r="70" spans="1:10" x14ac:dyDescent="0.55000000000000004">
      <c r="A70" t="s">
        <v>3</v>
      </c>
      <c r="B70" s="4">
        <v>42805</v>
      </c>
      <c r="J70" s="4"/>
    </row>
    <row r="71" spans="1:10" x14ac:dyDescent="0.55000000000000004">
      <c r="A71" t="s">
        <v>3</v>
      </c>
      <c r="B71" s="4">
        <v>42806</v>
      </c>
      <c r="J71" s="4"/>
    </row>
    <row r="72" spans="1:10" x14ac:dyDescent="0.55000000000000004">
      <c r="A72" t="s">
        <v>3</v>
      </c>
      <c r="B72" s="4">
        <v>42807</v>
      </c>
      <c r="J72" s="4"/>
    </row>
    <row r="73" spans="1:10" x14ac:dyDescent="0.55000000000000004">
      <c r="A73" t="s">
        <v>3</v>
      </c>
      <c r="B73" s="4">
        <v>42808</v>
      </c>
      <c r="J73" s="4"/>
    </row>
    <row r="74" spans="1:10" x14ac:dyDescent="0.55000000000000004">
      <c r="A74" t="s">
        <v>3</v>
      </c>
      <c r="B74" s="4">
        <v>42809</v>
      </c>
      <c r="J74" s="4"/>
    </row>
    <row r="75" spans="1:10" x14ac:dyDescent="0.55000000000000004">
      <c r="A75" t="s">
        <v>3</v>
      </c>
      <c r="B75" s="4">
        <v>42810</v>
      </c>
      <c r="J75" s="4"/>
    </row>
    <row r="76" spans="1:10" x14ac:dyDescent="0.55000000000000004">
      <c r="A76" t="s">
        <v>3</v>
      </c>
      <c r="B76" s="4">
        <v>42811</v>
      </c>
      <c r="J76" s="4"/>
    </row>
    <row r="77" spans="1:10" x14ac:dyDescent="0.55000000000000004">
      <c r="A77" t="s">
        <v>3</v>
      </c>
      <c r="B77" s="4">
        <v>42812</v>
      </c>
      <c r="J77" s="4"/>
    </row>
    <row r="78" spans="1:10" x14ac:dyDescent="0.55000000000000004">
      <c r="A78" t="s">
        <v>3</v>
      </c>
      <c r="B78" s="4">
        <v>42813</v>
      </c>
      <c r="J78" s="4"/>
    </row>
    <row r="79" spans="1:10" x14ac:dyDescent="0.55000000000000004">
      <c r="A79" t="s">
        <v>3</v>
      </c>
      <c r="B79" s="4">
        <v>42814</v>
      </c>
      <c r="J79" s="4"/>
    </row>
    <row r="80" spans="1:10" x14ac:dyDescent="0.55000000000000004">
      <c r="A80" t="s">
        <v>3</v>
      </c>
      <c r="B80" s="4">
        <v>42815</v>
      </c>
      <c r="J80" s="4"/>
    </row>
    <row r="81" spans="1:10" x14ac:dyDescent="0.55000000000000004">
      <c r="A81" t="s">
        <v>3</v>
      </c>
      <c r="B81" s="4">
        <v>42816</v>
      </c>
      <c r="J81" s="4"/>
    </row>
    <row r="82" spans="1:10" x14ac:dyDescent="0.55000000000000004">
      <c r="A82" t="s">
        <v>3</v>
      </c>
      <c r="B82" s="4">
        <v>42817</v>
      </c>
      <c r="J82" s="4"/>
    </row>
    <row r="83" spans="1:10" x14ac:dyDescent="0.55000000000000004">
      <c r="A83" t="s">
        <v>3</v>
      </c>
      <c r="B83" s="4">
        <v>42818</v>
      </c>
      <c r="J83" s="4"/>
    </row>
    <row r="84" spans="1:10" x14ac:dyDescent="0.55000000000000004">
      <c r="A84" t="s">
        <v>3</v>
      </c>
      <c r="B84" s="4">
        <v>42819</v>
      </c>
      <c r="J84" s="4"/>
    </row>
    <row r="85" spans="1:10" x14ac:dyDescent="0.55000000000000004">
      <c r="A85" t="s">
        <v>3</v>
      </c>
      <c r="B85" s="4">
        <v>42820</v>
      </c>
      <c r="J85" s="4"/>
    </row>
    <row r="86" spans="1:10" x14ac:dyDescent="0.55000000000000004">
      <c r="A86" t="s">
        <v>3</v>
      </c>
      <c r="B86" s="4">
        <v>42821</v>
      </c>
      <c r="J86" s="4"/>
    </row>
    <row r="87" spans="1:10" x14ac:dyDescent="0.55000000000000004">
      <c r="A87" t="s">
        <v>3</v>
      </c>
      <c r="B87" s="4">
        <v>42822</v>
      </c>
      <c r="J87" s="4"/>
    </row>
    <row r="88" spans="1:10" x14ac:dyDescent="0.55000000000000004">
      <c r="A88" t="s">
        <v>3</v>
      </c>
      <c r="B88" s="4">
        <v>42823</v>
      </c>
      <c r="J88" s="4"/>
    </row>
    <row r="89" spans="1:10" x14ac:dyDescent="0.55000000000000004">
      <c r="A89" t="s">
        <v>3</v>
      </c>
      <c r="B89" s="4">
        <v>42824</v>
      </c>
      <c r="J89" s="4"/>
    </row>
    <row r="90" spans="1:10" x14ac:dyDescent="0.55000000000000004">
      <c r="A90" t="s">
        <v>3</v>
      </c>
      <c r="B90" s="4">
        <v>42825</v>
      </c>
      <c r="J90" s="4"/>
    </row>
    <row r="91" spans="1:10" x14ac:dyDescent="0.55000000000000004">
      <c r="A91" t="s">
        <v>3</v>
      </c>
      <c r="B91" s="4">
        <v>42826</v>
      </c>
      <c r="J91" s="4"/>
    </row>
    <row r="92" spans="1:10" x14ac:dyDescent="0.55000000000000004">
      <c r="A92" t="s">
        <v>3</v>
      </c>
      <c r="B92" s="4">
        <v>42827</v>
      </c>
      <c r="J92" s="4"/>
    </row>
    <row r="93" spans="1:10" x14ac:dyDescent="0.55000000000000004">
      <c r="A93" t="s">
        <v>3</v>
      </c>
      <c r="B93" s="4">
        <v>42828</v>
      </c>
      <c r="J93" s="4"/>
    </row>
    <row r="94" spans="1:10" x14ac:dyDescent="0.55000000000000004">
      <c r="A94" t="s">
        <v>3</v>
      </c>
      <c r="B94" s="4">
        <v>42829</v>
      </c>
      <c r="J94" s="4"/>
    </row>
    <row r="95" spans="1:10" x14ac:dyDescent="0.55000000000000004">
      <c r="A95" t="s">
        <v>3</v>
      </c>
      <c r="B95" s="4">
        <v>42830</v>
      </c>
      <c r="J95" s="4"/>
    </row>
    <row r="96" spans="1:10" x14ac:dyDescent="0.55000000000000004">
      <c r="A96" t="s">
        <v>3</v>
      </c>
      <c r="B96" s="4">
        <v>42831</v>
      </c>
      <c r="J96" s="4"/>
    </row>
    <row r="97" spans="1:10" x14ac:dyDescent="0.55000000000000004">
      <c r="A97" t="s">
        <v>3</v>
      </c>
      <c r="B97" s="4">
        <v>42832</v>
      </c>
      <c r="J97" s="4"/>
    </row>
    <row r="98" spans="1:10" x14ac:dyDescent="0.55000000000000004">
      <c r="A98" t="s">
        <v>3</v>
      </c>
      <c r="B98" s="4">
        <v>42833</v>
      </c>
      <c r="J98" s="4"/>
    </row>
    <row r="99" spans="1:10" x14ac:dyDescent="0.55000000000000004">
      <c r="A99" t="s">
        <v>3</v>
      </c>
      <c r="B99" s="4">
        <v>42834</v>
      </c>
      <c r="J99" s="4"/>
    </row>
    <row r="100" spans="1:10" x14ac:dyDescent="0.55000000000000004">
      <c r="A100" t="s">
        <v>3</v>
      </c>
      <c r="B100" s="4">
        <v>42835</v>
      </c>
      <c r="J100" s="4"/>
    </row>
    <row r="101" spans="1:10" x14ac:dyDescent="0.55000000000000004">
      <c r="A101" t="s">
        <v>3</v>
      </c>
      <c r="B101" s="4">
        <v>42836</v>
      </c>
      <c r="J101" s="4"/>
    </row>
    <row r="102" spans="1:10" x14ac:dyDescent="0.55000000000000004">
      <c r="A102" t="s">
        <v>3</v>
      </c>
      <c r="B102" s="4">
        <v>42837</v>
      </c>
      <c r="G102">
        <v>1192.5</v>
      </c>
      <c r="J102" s="4"/>
    </row>
    <row r="103" spans="1:10" x14ac:dyDescent="0.55000000000000004">
      <c r="A103" t="s">
        <v>3</v>
      </c>
      <c r="B103" s="4">
        <v>42838</v>
      </c>
      <c r="G103">
        <v>1205.0833299999999</v>
      </c>
      <c r="J103" s="4"/>
    </row>
    <row r="104" spans="1:10" x14ac:dyDescent="0.55000000000000004">
      <c r="A104" t="s">
        <v>3</v>
      </c>
      <c r="B104" s="4">
        <v>42839</v>
      </c>
      <c r="G104">
        <v>1219.5833299999999</v>
      </c>
      <c r="J104" s="4"/>
    </row>
    <row r="105" spans="1:10" x14ac:dyDescent="0.55000000000000004">
      <c r="A105" t="s">
        <v>3</v>
      </c>
      <c r="B105" s="4">
        <v>42840</v>
      </c>
      <c r="G105">
        <v>1211.6666700000001</v>
      </c>
      <c r="J105" s="4"/>
    </row>
    <row r="106" spans="1:10" x14ac:dyDescent="0.55000000000000004">
      <c r="A106" t="s">
        <v>3</v>
      </c>
      <c r="B106" s="4">
        <v>42841</v>
      </c>
      <c r="G106">
        <v>1213.0833299999999</v>
      </c>
      <c r="J106" s="4"/>
    </row>
    <row r="107" spans="1:10" x14ac:dyDescent="0.55000000000000004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55000000000000004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55000000000000004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55000000000000004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55000000000000004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55000000000000004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55000000000000004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55000000000000004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55000000000000004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55000000000000004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55000000000000004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55000000000000004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55000000000000004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55000000000000004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55000000000000004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55000000000000004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 x14ac:dyDescent="0.55000000000000004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 x14ac:dyDescent="0.55000000000000004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55000000000000004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55000000000000004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55000000000000004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55000000000000004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55000000000000004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55000000000000004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55000000000000004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55000000000000004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55000000000000004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55000000000000004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55000000000000004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55000000000000004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55000000000000004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 x14ac:dyDescent="0.55000000000000004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55000000000000004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55000000000000004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55000000000000004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55000000000000004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55000000000000004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55000000000000004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55000000000000004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55000000000000004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55000000000000004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55000000000000004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55000000000000004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55000000000000004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55000000000000004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55000000000000004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55000000000000004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55000000000000004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55000000000000004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55000000000000004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55000000000000004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55000000000000004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55000000000000004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55000000000000004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55000000000000004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55000000000000004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55000000000000004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55000000000000004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55000000000000004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55000000000000004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55000000000000004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55000000000000004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55000000000000004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55000000000000004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55000000000000004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55000000000000004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55000000000000004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55000000000000004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55000000000000004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55000000000000004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55000000000000004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55000000000000004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55000000000000004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55000000000000004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55000000000000004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55000000000000004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55000000000000004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55000000000000004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55000000000000004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55000000000000004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55000000000000004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55000000000000004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55000000000000004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55000000000000004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55000000000000004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55000000000000004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55000000000000004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55000000000000004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55000000000000004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55000000000000004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55000000000000004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55000000000000004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55000000000000004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55000000000000004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55000000000000004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55000000000000004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55000000000000004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55000000000000004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55000000000000004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55000000000000004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55000000000000004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55000000000000004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55000000000000004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55000000000000004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55000000000000004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55000000000000004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55000000000000004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55000000000000004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55000000000000004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55000000000000004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55000000000000004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55000000000000004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55000000000000004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55000000000000004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55000000000000004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55000000000000004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55000000000000004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55000000000000004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55000000000000004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55000000000000004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55000000000000004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55000000000000004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55000000000000004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55000000000000004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55000000000000004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55000000000000004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55000000000000004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55000000000000004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55000000000000004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55000000000000004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55000000000000004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55000000000000004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55000000000000004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55000000000000004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55000000000000004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55000000000000004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55000000000000004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55000000000000004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55000000000000004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55000000000000004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55000000000000004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55000000000000004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55000000000000004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55000000000000004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55000000000000004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55000000000000004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55000000000000004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55000000000000004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55000000000000004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55000000000000004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55000000000000004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55000000000000004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55000000000000004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55000000000000004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55000000000000004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55000000000000004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55000000000000004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55000000000000004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55000000000000004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55000000000000004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55000000000000004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55000000000000004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55000000000000004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55000000000000004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55000000000000004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55000000000000004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55000000000000004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55000000000000004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55000000000000004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55000000000000004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55000000000000004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55000000000000004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55000000000000004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55000000000000004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55000000000000004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55000000000000004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55000000000000004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55000000000000004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55000000000000004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55000000000000004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55000000000000004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55000000000000004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55000000000000004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55000000000000004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55000000000000004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55000000000000004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55000000000000004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55000000000000004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55000000000000004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55000000000000004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55000000000000004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55000000000000004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55000000000000004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55000000000000004">
      <c r="A300" t="s">
        <v>4</v>
      </c>
      <c r="B300" s="4">
        <v>42737</v>
      </c>
      <c r="M300" s="4"/>
    </row>
    <row r="301" spans="1:13" x14ac:dyDescent="0.55000000000000004">
      <c r="A301" t="s">
        <v>4</v>
      </c>
      <c r="B301" s="4">
        <v>42738</v>
      </c>
    </row>
    <row r="302" spans="1:13" x14ac:dyDescent="0.55000000000000004">
      <c r="A302" t="s">
        <v>4</v>
      </c>
      <c r="B302" s="4">
        <v>42739</v>
      </c>
    </row>
    <row r="303" spans="1:13" x14ac:dyDescent="0.55000000000000004">
      <c r="A303" t="s">
        <v>4</v>
      </c>
      <c r="B303" s="4">
        <v>42740</v>
      </c>
    </row>
    <row r="304" spans="1:13" x14ac:dyDescent="0.55000000000000004">
      <c r="A304" t="s">
        <v>4</v>
      </c>
      <c r="B304" s="4">
        <v>42741</v>
      </c>
    </row>
    <row r="305" spans="1:2" x14ac:dyDescent="0.55000000000000004">
      <c r="A305" t="s">
        <v>4</v>
      </c>
      <c r="B305" s="4">
        <v>42742</v>
      </c>
    </row>
    <row r="306" spans="1:2" x14ac:dyDescent="0.55000000000000004">
      <c r="A306" t="s">
        <v>4</v>
      </c>
      <c r="B306" s="4">
        <v>42743</v>
      </c>
    </row>
    <row r="307" spans="1:2" x14ac:dyDescent="0.55000000000000004">
      <c r="A307" t="s">
        <v>4</v>
      </c>
      <c r="B307" s="4">
        <v>42744</v>
      </c>
    </row>
    <row r="308" spans="1:2" x14ac:dyDescent="0.55000000000000004">
      <c r="A308" t="s">
        <v>4</v>
      </c>
      <c r="B308" s="4">
        <v>42745</v>
      </c>
    </row>
    <row r="309" spans="1:2" x14ac:dyDescent="0.55000000000000004">
      <c r="A309" t="s">
        <v>4</v>
      </c>
      <c r="B309" s="4">
        <v>42746</v>
      </c>
    </row>
    <row r="310" spans="1:2" x14ac:dyDescent="0.55000000000000004">
      <c r="A310" t="s">
        <v>4</v>
      </c>
      <c r="B310" s="4">
        <v>42747</v>
      </c>
    </row>
    <row r="311" spans="1:2" x14ac:dyDescent="0.55000000000000004">
      <c r="A311" t="s">
        <v>4</v>
      </c>
      <c r="B311" s="4">
        <v>42748</v>
      </c>
    </row>
    <row r="312" spans="1:2" x14ac:dyDescent="0.55000000000000004">
      <c r="A312" t="s">
        <v>4</v>
      </c>
      <c r="B312" s="4">
        <v>42749</v>
      </c>
    </row>
    <row r="313" spans="1:2" x14ac:dyDescent="0.55000000000000004">
      <c r="A313" t="s">
        <v>4</v>
      </c>
      <c r="B313" s="4">
        <v>42750</v>
      </c>
    </row>
    <row r="314" spans="1:2" x14ac:dyDescent="0.55000000000000004">
      <c r="A314" t="s">
        <v>4</v>
      </c>
      <c r="B314" s="4">
        <v>42751</v>
      </c>
    </row>
    <row r="315" spans="1:2" x14ac:dyDescent="0.55000000000000004">
      <c r="A315" t="s">
        <v>4</v>
      </c>
      <c r="B315" s="4">
        <v>42752</v>
      </c>
    </row>
    <row r="316" spans="1:2" x14ac:dyDescent="0.55000000000000004">
      <c r="A316" t="s">
        <v>4</v>
      </c>
      <c r="B316" s="4">
        <v>42753</v>
      </c>
    </row>
    <row r="317" spans="1:2" x14ac:dyDescent="0.55000000000000004">
      <c r="A317" t="s">
        <v>4</v>
      </c>
      <c r="B317" s="4">
        <v>42754</v>
      </c>
    </row>
    <row r="318" spans="1:2" x14ac:dyDescent="0.55000000000000004">
      <c r="A318" t="s">
        <v>4</v>
      </c>
      <c r="B318" s="4">
        <v>42755</v>
      </c>
    </row>
    <row r="319" spans="1:2" x14ac:dyDescent="0.55000000000000004">
      <c r="A319" t="s">
        <v>4</v>
      </c>
      <c r="B319" s="4">
        <v>42756</v>
      </c>
    </row>
    <row r="320" spans="1:2" x14ac:dyDescent="0.55000000000000004">
      <c r="A320" t="s">
        <v>4</v>
      </c>
      <c r="B320" s="4">
        <v>42757</v>
      </c>
    </row>
    <row r="321" spans="1:2" x14ac:dyDescent="0.55000000000000004">
      <c r="A321" t="s">
        <v>4</v>
      </c>
      <c r="B321" s="4">
        <v>42758</v>
      </c>
    </row>
    <row r="322" spans="1:2" x14ac:dyDescent="0.55000000000000004">
      <c r="A322" t="s">
        <v>4</v>
      </c>
      <c r="B322" s="4">
        <v>42759</v>
      </c>
    </row>
    <row r="323" spans="1:2" x14ac:dyDescent="0.55000000000000004">
      <c r="A323" t="s">
        <v>4</v>
      </c>
      <c r="B323" s="4">
        <v>42760</v>
      </c>
    </row>
    <row r="324" spans="1:2" x14ac:dyDescent="0.55000000000000004">
      <c r="A324" t="s">
        <v>4</v>
      </c>
      <c r="B324" s="4">
        <v>42761</v>
      </c>
    </row>
    <row r="325" spans="1:2" x14ac:dyDescent="0.55000000000000004">
      <c r="A325" t="s">
        <v>4</v>
      </c>
      <c r="B325" s="4">
        <v>42762</v>
      </c>
    </row>
    <row r="326" spans="1:2" x14ac:dyDescent="0.55000000000000004">
      <c r="A326" t="s">
        <v>4</v>
      </c>
      <c r="B326" s="4">
        <v>42763</v>
      </c>
    </row>
    <row r="327" spans="1:2" x14ac:dyDescent="0.55000000000000004">
      <c r="A327" t="s">
        <v>4</v>
      </c>
      <c r="B327" s="4">
        <v>42764</v>
      </c>
    </row>
    <row r="328" spans="1:2" x14ac:dyDescent="0.55000000000000004">
      <c r="A328" t="s">
        <v>4</v>
      </c>
      <c r="B328" s="4">
        <v>42765</v>
      </c>
    </row>
    <row r="329" spans="1:2" x14ac:dyDescent="0.55000000000000004">
      <c r="A329" t="s">
        <v>4</v>
      </c>
      <c r="B329" s="4">
        <v>42766</v>
      </c>
    </row>
    <row r="330" spans="1:2" x14ac:dyDescent="0.55000000000000004">
      <c r="A330" t="s">
        <v>4</v>
      </c>
      <c r="B330" s="4">
        <v>42767</v>
      </c>
    </row>
    <row r="331" spans="1:2" x14ac:dyDescent="0.55000000000000004">
      <c r="A331" t="s">
        <v>4</v>
      </c>
      <c r="B331" s="4">
        <v>42768</v>
      </c>
    </row>
    <row r="332" spans="1:2" x14ac:dyDescent="0.55000000000000004">
      <c r="A332" t="s">
        <v>4</v>
      </c>
      <c r="B332" s="4">
        <v>42769</v>
      </c>
    </row>
    <row r="333" spans="1:2" x14ac:dyDescent="0.55000000000000004">
      <c r="A333" t="s">
        <v>4</v>
      </c>
      <c r="B333" s="4">
        <v>42770</v>
      </c>
    </row>
    <row r="334" spans="1:2" x14ac:dyDescent="0.55000000000000004">
      <c r="A334" t="s">
        <v>4</v>
      </c>
      <c r="B334" s="4">
        <v>42771</v>
      </c>
    </row>
    <row r="335" spans="1:2" x14ac:dyDescent="0.55000000000000004">
      <c r="A335" t="s">
        <v>4</v>
      </c>
      <c r="B335" s="4">
        <v>42772</v>
      </c>
    </row>
    <row r="336" spans="1:2" x14ac:dyDescent="0.55000000000000004">
      <c r="A336" t="s">
        <v>4</v>
      </c>
      <c r="B336" s="4">
        <v>42773</v>
      </c>
    </row>
    <row r="337" spans="1:2" x14ac:dyDescent="0.55000000000000004">
      <c r="A337" t="s">
        <v>4</v>
      </c>
      <c r="B337" s="4">
        <v>42774</v>
      </c>
    </row>
    <row r="338" spans="1:2" x14ac:dyDescent="0.55000000000000004">
      <c r="A338" t="s">
        <v>4</v>
      </c>
      <c r="B338" s="4">
        <v>42775</v>
      </c>
    </row>
    <row r="339" spans="1:2" x14ac:dyDescent="0.55000000000000004">
      <c r="A339" t="s">
        <v>4</v>
      </c>
      <c r="B339" s="4">
        <v>42776</v>
      </c>
    </row>
    <row r="340" spans="1:2" x14ac:dyDescent="0.55000000000000004">
      <c r="A340" t="s">
        <v>4</v>
      </c>
      <c r="B340" s="4">
        <v>42777</v>
      </c>
    </row>
    <row r="341" spans="1:2" x14ac:dyDescent="0.55000000000000004">
      <c r="A341" t="s">
        <v>4</v>
      </c>
      <c r="B341" s="4">
        <v>42778</v>
      </c>
    </row>
    <row r="342" spans="1:2" x14ac:dyDescent="0.55000000000000004">
      <c r="A342" t="s">
        <v>4</v>
      </c>
      <c r="B342" s="4">
        <v>42779</v>
      </c>
    </row>
    <row r="343" spans="1:2" x14ac:dyDescent="0.55000000000000004">
      <c r="A343" t="s">
        <v>4</v>
      </c>
      <c r="B343" s="4">
        <v>42780</v>
      </c>
    </row>
    <row r="344" spans="1:2" x14ac:dyDescent="0.55000000000000004">
      <c r="A344" t="s">
        <v>4</v>
      </c>
      <c r="B344" s="4">
        <v>42781</v>
      </c>
    </row>
    <row r="345" spans="1:2" x14ac:dyDescent="0.55000000000000004">
      <c r="A345" t="s">
        <v>4</v>
      </c>
      <c r="B345" s="4">
        <v>42782</v>
      </c>
    </row>
    <row r="346" spans="1:2" x14ac:dyDescent="0.55000000000000004">
      <c r="A346" t="s">
        <v>4</v>
      </c>
      <c r="B346" s="4">
        <v>42783</v>
      </c>
    </row>
    <row r="347" spans="1:2" x14ac:dyDescent="0.55000000000000004">
      <c r="A347" t="s">
        <v>4</v>
      </c>
      <c r="B347" s="4">
        <v>42784</v>
      </c>
    </row>
    <row r="348" spans="1:2" x14ac:dyDescent="0.55000000000000004">
      <c r="A348" t="s">
        <v>4</v>
      </c>
      <c r="B348" s="4">
        <v>42785</v>
      </c>
    </row>
    <row r="349" spans="1:2" x14ac:dyDescent="0.55000000000000004">
      <c r="A349" t="s">
        <v>4</v>
      </c>
      <c r="B349" s="4">
        <v>42786</v>
      </c>
    </row>
    <row r="350" spans="1:2" x14ac:dyDescent="0.55000000000000004">
      <c r="A350" t="s">
        <v>4</v>
      </c>
      <c r="B350" s="4">
        <v>42787</v>
      </c>
    </row>
    <row r="351" spans="1:2" x14ac:dyDescent="0.55000000000000004">
      <c r="A351" t="s">
        <v>4</v>
      </c>
      <c r="B351" s="4">
        <v>42788</v>
      </c>
    </row>
    <row r="352" spans="1:2" x14ac:dyDescent="0.55000000000000004">
      <c r="A352" t="s">
        <v>4</v>
      </c>
      <c r="B352" s="4">
        <v>42789</v>
      </c>
    </row>
    <row r="353" spans="1:2" x14ac:dyDescent="0.55000000000000004">
      <c r="A353" t="s">
        <v>4</v>
      </c>
      <c r="B353" s="4">
        <v>42790</v>
      </c>
    </row>
    <row r="354" spans="1:2" x14ac:dyDescent="0.55000000000000004">
      <c r="A354" t="s">
        <v>4</v>
      </c>
      <c r="B354" s="4">
        <v>42791</v>
      </c>
    </row>
    <row r="355" spans="1:2" x14ac:dyDescent="0.55000000000000004">
      <c r="A355" t="s">
        <v>4</v>
      </c>
      <c r="B355" s="4">
        <v>42792</v>
      </c>
    </row>
    <row r="356" spans="1:2" x14ac:dyDescent="0.55000000000000004">
      <c r="A356" t="s">
        <v>4</v>
      </c>
      <c r="B356" s="4">
        <v>42793</v>
      </c>
    </row>
    <row r="357" spans="1:2" x14ac:dyDescent="0.55000000000000004">
      <c r="A357" t="s">
        <v>4</v>
      </c>
      <c r="B357" s="4">
        <v>42794</v>
      </c>
    </row>
    <row r="358" spans="1:2" x14ac:dyDescent="0.55000000000000004">
      <c r="A358" t="s">
        <v>4</v>
      </c>
      <c r="B358" s="4">
        <v>42795</v>
      </c>
    </row>
    <row r="359" spans="1:2" x14ac:dyDescent="0.55000000000000004">
      <c r="A359" t="s">
        <v>4</v>
      </c>
      <c r="B359" s="4">
        <v>42796</v>
      </c>
    </row>
    <row r="360" spans="1:2" x14ac:dyDescent="0.55000000000000004">
      <c r="A360" t="s">
        <v>4</v>
      </c>
      <c r="B360" s="4">
        <v>42797</v>
      </c>
    </row>
    <row r="361" spans="1:2" x14ac:dyDescent="0.55000000000000004">
      <c r="A361" t="s">
        <v>4</v>
      </c>
      <c r="B361" s="4">
        <v>42798</v>
      </c>
    </row>
    <row r="362" spans="1:2" x14ac:dyDescent="0.55000000000000004">
      <c r="A362" t="s">
        <v>4</v>
      </c>
      <c r="B362" s="4">
        <v>42799</v>
      </c>
    </row>
    <row r="363" spans="1:2" x14ac:dyDescent="0.55000000000000004">
      <c r="A363" t="s">
        <v>4</v>
      </c>
      <c r="B363" s="4">
        <v>42800</v>
      </c>
    </row>
    <row r="364" spans="1:2" x14ac:dyDescent="0.55000000000000004">
      <c r="A364" t="s">
        <v>4</v>
      </c>
      <c r="B364" s="4">
        <v>42801</v>
      </c>
    </row>
    <row r="365" spans="1:2" x14ac:dyDescent="0.55000000000000004">
      <c r="A365" t="s">
        <v>4</v>
      </c>
      <c r="B365" s="4">
        <v>42802</v>
      </c>
    </row>
    <row r="366" spans="1:2" x14ac:dyDescent="0.55000000000000004">
      <c r="A366" t="s">
        <v>4</v>
      </c>
      <c r="B366" s="4">
        <v>42803</v>
      </c>
    </row>
    <row r="367" spans="1:2" x14ac:dyDescent="0.55000000000000004">
      <c r="A367" t="s">
        <v>4</v>
      </c>
      <c r="B367" s="4">
        <v>42804</v>
      </c>
    </row>
    <row r="368" spans="1:2" x14ac:dyDescent="0.55000000000000004">
      <c r="A368" t="s">
        <v>4</v>
      </c>
      <c r="B368" s="4">
        <v>42805</v>
      </c>
    </row>
    <row r="369" spans="1:2" x14ac:dyDescent="0.55000000000000004">
      <c r="A369" t="s">
        <v>4</v>
      </c>
      <c r="B369" s="4">
        <v>42806</v>
      </c>
    </row>
    <row r="370" spans="1:2" x14ac:dyDescent="0.55000000000000004">
      <c r="A370" t="s">
        <v>4</v>
      </c>
      <c r="B370" s="4">
        <v>42807</v>
      </c>
    </row>
    <row r="371" spans="1:2" x14ac:dyDescent="0.55000000000000004">
      <c r="A371" t="s">
        <v>4</v>
      </c>
      <c r="B371" s="4">
        <v>42808</v>
      </c>
    </row>
    <row r="372" spans="1:2" x14ac:dyDescent="0.55000000000000004">
      <c r="A372" t="s">
        <v>4</v>
      </c>
      <c r="B372" s="4">
        <v>42809</v>
      </c>
    </row>
    <row r="373" spans="1:2" x14ac:dyDescent="0.55000000000000004">
      <c r="A373" t="s">
        <v>4</v>
      </c>
      <c r="B373" s="4">
        <v>42810</v>
      </c>
    </row>
    <row r="374" spans="1:2" x14ac:dyDescent="0.55000000000000004">
      <c r="A374" t="s">
        <v>4</v>
      </c>
      <c r="B374" s="4">
        <v>42811</v>
      </c>
    </row>
    <row r="375" spans="1:2" x14ac:dyDescent="0.55000000000000004">
      <c r="A375" t="s">
        <v>4</v>
      </c>
      <c r="B375" s="4">
        <v>42812</v>
      </c>
    </row>
    <row r="376" spans="1:2" x14ac:dyDescent="0.55000000000000004">
      <c r="A376" t="s">
        <v>4</v>
      </c>
      <c r="B376" s="4">
        <v>42813</v>
      </c>
    </row>
    <row r="377" spans="1:2" x14ac:dyDescent="0.55000000000000004">
      <c r="A377" t="s">
        <v>4</v>
      </c>
      <c r="B377" s="4">
        <v>42814</v>
      </c>
    </row>
    <row r="378" spans="1:2" x14ac:dyDescent="0.55000000000000004">
      <c r="A378" t="s">
        <v>4</v>
      </c>
      <c r="B378" s="4">
        <v>42815</v>
      </c>
    </row>
    <row r="379" spans="1:2" x14ac:dyDescent="0.55000000000000004">
      <c r="A379" t="s">
        <v>4</v>
      </c>
      <c r="B379" s="4">
        <v>42816</v>
      </c>
    </row>
    <row r="380" spans="1:2" x14ac:dyDescent="0.55000000000000004">
      <c r="A380" t="s">
        <v>4</v>
      </c>
      <c r="B380" s="4">
        <v>42817</v>
      </c>
    </row>
    <row r="381" spans="1:2" x14ac:dyDescent="0.55000000000000004">
      <c r="A381" t="s">
        <v>4</v>
      </c>
      <c r="B381" s="4">
        <v>42818</v>
      </c>
    </row>
    <row r="382" spans="1:2" x14ac:dyDescent="0.55000000000000004">
      <c r="A382" t="s">
        <v>4</v>
      </c>
      <c r="B382" s="4">
        <v>42819</v>
      </c>
    </row>
    <row r="383" spans="1:2" x14ac:dyDescent="0.55000000000000004">
      <c r="A383" t="s">
        <v>4</v>
      </c>
      <c r="B383" s="4">
        <v>42820</v>
      </c>
    </row>
    <row r="384" spans="1:2" x14ac:dyDescent="0.55000000000000004">
      <c r="A384" t="s">
        <v>4</v>
      </c>
      <c r="B384" s="4">
        <v>42821</v>
      </c>
    </row>
    <row r="385" spans="1:2" x14ac:dyDescent="0.55000000000000004">
      <c r="A385" t="s">
        <v>4</v>
      </c>
      <c r="B385" s="4">
        <v>42822</v>
      </c>
    </row>
    <row r="386" spans="1:2" x14ac:dyDescent="0.55000000000000004">
      <c r="A386" t="s">
        <v>4</v>
      </c>
      <c r="B386" s="4">
        <v>42823</v>
      </c>
    </row>
    <row r="387" spans="1:2" x14ac:dyDescent="0.55000000000000004">
      <c r="A387" t="s">
        <v>4</v>
      </c>
      <c r="B387" s="4">
        <v>42824</v>
      </c>
    </row>
    <row r="388" spans="1:2" x14ac:dyDescent="0.55000000000000004">
      <c r="A388" t="s">
        <v>4</v>
      </c>
      <c r="B388" s="4">
        <v>42825</v>
      </c>
    </row>
    <row r="389" spans="1:2" x14ac:dyDescent="0.55000000000000004">
      <c r="A389" t="s">
        <v>4</v>
      </c>
      <c r="B389" s="4">
        <v>42826</v>
      </c>
    </row>
    <row r="390" spans="1:2" x14ac:dyDescent="0.55000000000000004">
      <c r="A390" t="s">
        <v>4</v>
      </c>
      <c r="B390" s="4">
        <v>42827</v>
      </c>
    </row>
    <row r="391" spans="1:2" x14ac:dyDescent="0.55000000000000004">
      <c r="A391" t="s">
        <v>4</v>
      </c>
      <c r="B391" s="4">
        <v>42828</v>
      </c>
    </row>
    <row r="392" spans="1:2" x14ac:dyDescent="0.55000000000000004">
      <c r="A392" t="s">
        <v>4</v>
      </c>
      <c r="B392" s="4">
        <v>42829</v>
      </c>
    </row>
    <row r="393" spans="1:2" x14ac:dyDescent="0.55000000000000004">
      <c r="A393" t="s">
        <v>4</v>
      </c>
      <c r="B393" s="4">
        <v>42830</v>
      </c>
    </row>
    <row r="394" spans="1:2" x14ac:dyDescent="0.55000000000000004">
      <c r="A394" t="s">
        <v>4</v>
      </c>
      <c r="B394" s="4">
        <v>42831</v>
      </c>
    </row>
    <row r="395" spans="1:2" x14ac:dyDescent="0.55000000000000004">
      <c r="A395" t="s">
        <v>4</v>
      </c>
      <c r="B395" s="4">
        <v>42832</v>
      </c>
    </row>
    <row r="396" spans="1:2" x14ac:dyDescent="0.55000000000000004">
      <c r="A396" t="s">
        <v>4</v>
      </c>
      <c r="B396" s="4">
        <v>42833</v>
      </c>
    </row>
    <row r="397" spans="1:2" x14ac:dyDescent="0.55000000000000004">
      <c r="A397" t="s">
        <v>4</v>
      </c>
      <c r="B397" s="4">
        <v>42834</v>
      </c>
    </row>
    <row r="398" spans="1:2" x14ac:dyDescent="0.55000000000000004">
      <c r="A398" t="s">
        <v>4</v>
      </c>
      <c r="B398" s="4">
        <v>42835</v>
      </c>
    </row>
    <row r="399" spans="1:2" x14ac:dyDescent="0.55000000000000004">
      <c r="A399" t="s">
        <v>4</v>
      </c>
      <c r="B399" s="4">
        <v>42836</v>
      </c>
    </row>
    <row r="400" spans="1:2" x14ac:dyDescent="0.55000000000000004">
      <c r="A400" t="s">
        <v>4</v>
      </c>
      <c r="B400" s="4">
        <v>42837</v>
      </c>
    </row>
    <row r="401" spans="1:6" x14ac:dyDescent="0.55000000000000004">
      <c r="A401" t="s">
        <v>4</v>
      </c>
      <c r="B401" s="4">
        <v>42838</v>
      </c>
    </row>
    <row r="402" spans="1:6" x14ac:dyDescent="0.55000000000000004">
      <c r="A402" t="s">
        <v>4</v>
      </c>
      <c r="B402" s="4">
        <v>42839</v>
      </c>
    </row>
    <row r="403" spans="1:6" x14ac:dyDescent="0.55000000000000004">
      <c r="A403" t="s">
        <v>4</v>
      </c>
      <c r="B403" s="4">
        <v>42840</v>
      </c>
    </row>
    <row r="404" spans="1:6" x14ac:dyDescent="0.55000000000000004">
      <c r="A404" t="s">
        <v>4</v>
      </c>
      <c r="B404" s="4">
        <v>42841</v>
      </c>
    </row>
    <row r="405" spans="1:6" x14ac:dyDescent="0.55000000000000004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55000000000000004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55000000000000004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55000000000000004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55000000000000004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55000000000000004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55000000000000004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55000000000000004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55000000000000004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55000000000000004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55000000000000004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55000000000000004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55000000000000004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55000000000000004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55000000000000004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55000000000000004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55000000000000004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55000000000000004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55000000000000004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55000000000000004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55000000000000004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55000000000000004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55000000000000004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55000000000000004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55000000000000004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55000000000000004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55000000000000004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55000000000000004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55000000000000004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55000000000000004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55000000000000004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55000000000000004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55000000000000004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55000000000000004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55000000000000004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55000000000000004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55000000000000004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55000000000000004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55000000000000004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55000000000000004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55000000000000004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55000000000000004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55000000000000004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55000000000000004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55000000000000004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55000000000000004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55000000000000004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55000000000000004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55000000000000004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55000000000000004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55000000000000004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55000000000000004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55000000000000004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55000000000000004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55000000000000004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55000000000000004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55000000000000004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55000000000000004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55000000000000004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55000000000000004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55000000000000004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55000000000000004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55000000000000004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55000000000000004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55000000000000004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55000000000000004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55000000000000004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55000000000000004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55000000000000004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55000000000000004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55000000000000004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55000000000000004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55000000000000004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55000000000000004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55000000000000004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55000000000000004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55000000000000004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55000000000000004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55000000000000004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55000000000000004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55000000000000004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55000000000000004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55000000000000004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55000000000000004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55000000000000004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55000000000000004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55000000000000004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55000000000000004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55000000000000004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55000000000000004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55000000000000004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55000000000000004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55000000000000004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55000000000000004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55000000000000004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55000000000000004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55000000000000004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55000000000000004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55000000000000004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55000000000000004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55000000000000004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55000000000000004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55000000000000004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55000000000000004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55000000000000004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55000000000000004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55000000000000004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55000000000000004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55000000000000004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55000000000000004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55000000000000004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55000000000000004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55000000000000004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55000000000000004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55000000000000004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55000000000000004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55000000000000004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55000000000000004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55000000000000004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55000000000000004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55000000000000004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55000000000000004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55000000000000004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55000000000000004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55000000000000004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55000000000000004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55000000000000004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55000000000000004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55000000000000004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55000000000000004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55000000000000004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55000000000000004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55000000000000004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55000000000000004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55000000000000004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55000000000000004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55000000000000004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55000000000000004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55000000000000004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55000000000000004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55000000000000004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55000000000000004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55000000000000004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55000000000000004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55000000000000004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55000000000000004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55000000000000004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55000000000000004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55000000000000004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55000000000000004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55000000000000004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55000000000000004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55000000000000004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55000000000000004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55000000000000004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55000000000000004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55000000000000004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55000000000000004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55000000000000004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55000000000000004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55000000000000004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55000000000000004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55000000000000004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55000000000000004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55000000000000004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55000000000000004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55000000000000004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55000000000000004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55000000000000004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55000000000000004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55000000000000004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55000000000000004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16CC-7426-4B8C-A13F-A149E58B75A0}">
  <dimension ref="A1:I576"/>
  <sheetViews>
    <sheetView topLeftCell="B1" workbookViewId="0">
      <selection activeCell="F16" sqref="F16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9" max="9" width="12.05078125" bestFit="1" customWidth="1"/>
  </cols>
  <sheetData>
    <row r="1" spans="1:9" x14ac:dyDescent="0.55000000000000004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9" x14ac:dyDescent="0.55000000000000004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55000000000000004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55000000000000004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55000000000000004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55000000000000004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55000000000000004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55000000000000004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55000000000000004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55000000000000004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55000000000000004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55000000000000004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55000000000000004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55000000000000004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55000000000000004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55000000000000004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55000000000000004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55000000000000004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55000000000000004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55000000000000004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55000000000000004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55000000000000004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55000000000000004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55000000000000004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55000000000000004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55000000000000004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55000000000000004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55000000000000004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55000000000000004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55000000000000004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55000000000000004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55000000000000004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55000000000000004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55000000000000004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55000000000000004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55000000000000004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55000000000000004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55000000000000004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55000000000000004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55000000000000004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55000000000000004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55000000000000004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55000000000000004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55000000000000004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55000000000000004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55000000000000004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55000000000000004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55000000000000004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55000000000000004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55000000000000004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55000000000000004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55000000000000004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55000000000000004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55000000000000004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55000000000000004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55000000000000004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55000000000000004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55000000000000004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55000000000000004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55000000000000004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55000000000000004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55000000000000004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55000000000000004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55000000000000004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55000000000000004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55000000000000004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55000000000000004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55000000000000004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55000000000000004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55000000000000004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55000000000000004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55000000000000004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55000000000000004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55000000000000004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55000000000000004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55000000000000004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55000000000000004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55000000000000004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55000000000000004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55000000000000004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55000000000000004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55000000000000004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55000000000000004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55000000000000004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55000000000000004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55000000000000004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55000000000000004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55000000000000004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55000000000000004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55000000000000004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55000000000000004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55000000000000004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55000000000000004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55000000000000004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55000000000000004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55000000000000004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55000000000000004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55000000000000004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55000000000000004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55000000000000004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55000000000000004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55000000000000004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55000000000000004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55000000000000004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55000000000000004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55000000000000004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55000000000000004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55000000000000004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55000000000000004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55000000000000004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55000000000000004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55000000000000004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55000000000000004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55000000000000004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55000000000000004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55000000000000004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55000000000000004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55000000000000004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55000000000000004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55000000000000004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55000000000000004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55000000000000004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55000000000000004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55000000000000004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55000000000000004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55000000000000004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55000000000000004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55000000000000004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55000000000000004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55000000000000004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55000000000000004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55000000000000004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55000000000000004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55000000000000004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55000000000000004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55000000000000004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55000000000000004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55000000000000004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55000000000000004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55000000000000004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55000000000000004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55000000000000004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55000000000000004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55000000000000004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55000000000000004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55000000000000004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55000000000000004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55000000000000004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55000000000000004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55000000000000004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55000000000000004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55000000000000004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55000000000000004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55000000000000004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55000000000000004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55000000000000004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55000000000000004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55000000000000004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55000000000000004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55000000000000004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55000000000000004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55000000000000004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55000000000000004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55000000000000004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55000000000000004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55000000000000004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55000000000000004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55000000000000004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55000000000000004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55000000000000004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55000000000000004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55000000000000004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55000000000000004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55000000000000004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55000000000000004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55000000000000004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55000000000000004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55000000000000004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55000000000000004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55000000000000004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55000000000000004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55000000000000004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55000000000000004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55000000000000004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55000000000000004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55000000000000004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55000000000000004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55000000000000004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55000000000000004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55000000000000004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55000000000000004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55000000000000004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55000000000000004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55000000000000004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55000000000000004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55000000000000004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55000000000000004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55000000000000004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55000000000000004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55000000000000004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55000000000000004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55000000000000004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55000000000000004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55000000000000004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55000000000000004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55000000000000004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55000000000000004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55000000000000004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55000000000000004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55000000000000004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55000000000000004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55000000000000004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55000000000000004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55000000000000004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55000000000000004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55000000000000004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55000000000000004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55000000000000004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55000000000000004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55000000000000004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55000000000000004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55000000000000004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55000000000000004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55000000000000004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55000000000000004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55000000000000004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55000000000000004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55000000000000004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55000000000000004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55000000000000004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55000000000000004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55000000000000004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55000000000000004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55000000000000004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55000000000000004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55000000000000004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55000000000000004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55000000000000004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55000000000000004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55000000000000004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55000000000000004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55000000000000004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55000000000000004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55000000000000004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55000000000000004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55000000000000004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55000000000000004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55000000000000004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55000000000000004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55000000000000004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55000000000000004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55000000000000004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55000000000000004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55000000000000004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55000000000000004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55000000000000004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55000000000000004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55000000000000004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55000000000000004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55000000000000004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55000000000000004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55000000000000004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55000000000000004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55000000000000004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55000000000000004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55000000000000004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55000000000000004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55000000000000004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55000000000000004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55000000000000004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55000000000000004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55000000000000004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55000000000000004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55000000000000004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55000000000000004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55000000000000004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55000000000000004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55000000000000004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55000000000000004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55000000000000004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55000000000000004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55000000000000004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55000000000000004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55000000000000004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55000000000000004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55000000000000004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55000000000000004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55000000000000004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55000000000000004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55000000000000004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55000000000000004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55000000000000004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55000000000000004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55000000000000004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55000000000000004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55000000000000004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55000000000000004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55000000000000004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55000000000000004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55000000000000004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55000000000000004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55000000000000004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55000000000000004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55000000000000004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55000000000000004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55000000000000004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55000000000000004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55000000000000004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55000000000000004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55000000000000004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55000000000000004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55000000000000004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55000000000000004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55000000000000004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55000000000000004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55000000000000004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55000000000000004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55000000000000004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55000000000000004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55000000000000004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55000000000000004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55000000000000004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55000000000000004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55000000000000004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55000000000000004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55000000000000004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55000000000000004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55000000000000004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55000000000000004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55000000000000004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55000000000000004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55000000000000004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55000000000000004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55000000000000004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55000000000000004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55000000000000004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55000000000000004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55000000000000004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55000000000000004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55000000000000004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55000000000000004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55000000000000004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55000000000000004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55000000000000004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55000000000000004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55000000000000004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55000000000000004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55000000000000004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55000000000000004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55000000000000004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55000000000000004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55000000000000004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55000000000000004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55000000000000004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55000000000000004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55000000000000004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55000000000000004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55000000000000004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55000000000000004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55000000000000004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55000000000000004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55000000000000004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55000000000000004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55000000000000004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55000000000000004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55000000000000004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55000000000000004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55000000000000004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55000000000000004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55000000000000004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55000000000000004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55000000000000004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55000000000000004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55000000000000004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55000000000000004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55000000000000004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55000000000000004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55000000000000004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55000000000000004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55000000000000004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55000000000000004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55000000000000004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55000000000000004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55000000000000004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55000000000000004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55000000000000004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55000000000000004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55000000000000004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55000000000000004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55000000000000004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55000000000000004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55000000000000004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55000000000000004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55000000000000004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55000000000000004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55000000000000004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55000000000000004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55000000000000004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55000000000000004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55000000000000004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55000000000000004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55000000000000004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55000000000000004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55000000000000004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55000000000000004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55000000000000004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55000000000000004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55000000000000004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55000000000000004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55000000000000004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55000000000000004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55000000000000004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55000000000000004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55000000000000004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55000000000000004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55000000000000004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55000000000000004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55000000000000004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55000000000000004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55000000000000004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55000000000000004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55000000000000004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55000000000000004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55000000000000004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55000000000000004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55000000000000004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55000000000000004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55000000000000004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55000000000000004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55000000000000004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55000000000000004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55000000000000004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55000000000000004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55000000000000004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55000000000000004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55000000000000004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55000000000000004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55000000000000004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55000000000000004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55000000000000004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55000000000000004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55000000000000004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55000000000000004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55000000000000004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55000000000000004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55000000000000004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55000000000000004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55000000000000004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55000000000000004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55000000000000004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55000000000000004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55000000000000004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55000000000000004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55000000000000004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55000000000000004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55000000000000004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55000000000000004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55000000000000004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55000000000000004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55000000000000004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55000000000000004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55000000000000004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55000000000000004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55000000000000004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55000000000000004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55000000000000004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55000000000000004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55000000000000004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55000000000000004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55000000000000004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55000000000000004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55000000000000004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55000000000000004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55000000000000004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55000000000000004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55000000000000004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55000000000000004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55000000000000004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55000000000000004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55000000000000004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55000000000000004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55000000000000004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55000000000000004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55000000000000004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55000000000000004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55000000000000004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55000000000000004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55000000000000004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55000000000000004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55000000000000004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55000000000000004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55000000000000004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55000000000000004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55000000000000004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55000000000000004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55000000000000004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55000000000000004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55000000000000004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55000000000000004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55000000000000004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55000000000000004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55000000000000004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55000000000000004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55000000000000004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55000000000000004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55000000000000004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55000000000000004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55000000000000004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55000000000000004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55000000000000004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55000000000000004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55000000000000004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55000000000000004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55000000000000004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55000000000000004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55000000000000004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55000000000000004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55000000000000004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55000000000000004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55000000000000004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55000000000000004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55000000000000004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55000000000000004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55000000000000004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55000000000000004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55000000000000004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55000000000000004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55000000000000004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55000000000000004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55000000000000004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55000000000000004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55000000000000004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55000000000000004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55000000000000004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55000000000000004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55000000000000004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55000000000000004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55000000000000004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55000000000000004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55000000000000004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55000000000000004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55000000000000004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55000000000000004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55000000000000004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55000000000000004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55000000000000004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55000000000000004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55000000000000004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55000000000000004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55000000000000004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55000000000000004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55000000000000004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55000000000000004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55000000000000004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55000000000000004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55000000000000004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55000000000000004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55000000000000004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55000000000000004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55000000000000004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55000000000000004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55000000000000004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55000000000000004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55000000000000004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55000000000000004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55000000000000004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55000000000000004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55000000000000004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55000000000000004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55000000000000004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55000000000000004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55000000000000004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55000000000000004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55000000000000004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55000000000000004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55000000000000004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E2E0-CDCC-446C-A164-3F4A54155EF5}">
  <dimension ref="A1:T9"/>
  <sheetViews>
    <sheetView workbookViewId="0">
      <selection activeCell="C2" sqref="C2:T9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3" max="3" width="22.5234375" bestFit="1" customWidth="1"/>
    <col min="20" max="20" width="23.5234375" bestFit="1" customWidth="1"/>
  </cols>
  <sheetData>
    <row r="1" spans="1:20" x14ac:dyDescent="0.55000000000000004">
      <c r="A1" s="3" t="s">
        <v>0</v>
      </c>
      <c r="B1" t="s">
        <v>1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</row>
    <row r="2" spans="1:20" x14ac:dyDescent="0.55000000000000004">
      <c r="A2" t="s">
        <v>225</v>
      </c>
      <c r="B2" s="4">
        <v>42171</v>
      </c>
      <c r="C2">
        <v>2585.7777777777778</v>
      </c>
      <c r="D2">
        <v>3276.4444444444453</v>
      </c>
      <c r="E2">
        <v>4878</v>
      </c>
      <c r="F2">
        <v>5588.5555555555557</v>
      </c>
      <c r="G2">
        <v>1782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55000000000000004">
      <c r="A3" t="s">
        <v>225</v>
      </c>
      <c r="B3" s="4">
        <v>42178</v>
      </c>
      <c r="C3">
        <v>2332.3333333333339</v>
      </c>
      <c r="D3">
        <v>5384.6666666666661</v>
      </c>
      <c r="E3">
        <v>4736</v>
      </c>
      <c r="F3">
        <v>6562</v>
      </c>
      <c r="G3">
        <v>8576.2222222222226</v>
      </c>
      <c r="H3">
        <v>6007.333333333333</v>
      </c>
      <c r="I3">
        <v>1040.6666666666665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55000000000000004">
      <c r="A4" t="s">
        <v>225</v>
      </c>
      <c r="B4" s="4">
        <v>42192</v>
      </c>
      <c r="C4">
        <v>935.33333333333337</v>
      </c>
      <c r="D4">
        <v>9300.6666666666679</v>
      </c>
      <c r="E4">
        <v>5176.2222222222217</v>
      </c>
      <c r="F4">
        <v>6191.1111111111122</v>
      </c>
      <c r="G4">
        <v>6276.3333333333339</v>
      </c>
      <c r="H4">
        <v>8161.8888888888887</v>
      </c>
      <c r="I4">
        <v>10968.333333333334</v>
      </c>
      <c r="J4">
        <v>7173.9999999999991</v>
      </c>
      <c r="K4">
        <v>1787.1111111111113</v>
      </c>
      <c r="L4">
        <v>127.8888888888889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55000000000000004">
      <c r="A5" t="s">
        <v>225</v>
      </c>
      <c r="B5" s="4">
        <v>42199</v>
      </c>
      <c r="C5">
        <v>86.222222222222229</v>
      </c>
      <c r="D5">
        <v>12666.333333333334</v>
      </c>
      <c r="E5">
        <v>8064.6666666666661</v>
      </c>
      <c r="F5">
        <v>7700.1111111111113</v>
      </c>
      <c r="G5">
        <v>10223</v>
      </c>
      <c r="H5">
        <v>9552.2222222222208</v>
      </c>
      <c r="I5">
        <v>11182.111111111113</v>
      </c>
      <c r="J5">
        <v>11966.555555555555</v>
      </c>
      <c r="K5">
        <v>10949.888888888889</v>
      </c>
      <c r="L5">
        <v>7770.3333333333321</v>
      </c>
      <c r="M5">
        <v>3396.8888888888891</v>
      </c>
      <c r="N5">
        <v>941.44444444444457</v>
      </c>
      <c r="O5">
        <v>43.55555555555555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55000000000000004">
      <c r="A6" t="s">
        <v>225</v>
      </c>
      <c r="B6" s="4">
        <v>42212</v>
      </c>
      <c r="C6">
        <v>0</v>
      </c>
      <c r="D6">
        <v>10218</v>
      </c>
      <c r="E6">
        <v>8441.8888888888887</v>
      </c>
      <c r="F6">
        <v>13397.333333333332</v>
      </c>
      <c r="G6">
        <v>16539.999999999996</v>
      </c>
      <c r="H6">
        <v>12401.333333333336</v>
      </c>
      <c r="I6">
        <v>10322.666666666668</v>
      </c>
      <c r="J6">
        <v>9364.3333333333339</v>
      </c>
      <c r="K6">
        <v>10396.888888888891</v>
      </c>
      <c r="L6">
        <v>10632.777777777777</v>
      </c>
      <c r="M6">
        <v>10337.111111111111</v>
      </c>
      <c r="N6">
        <v>8293.6666666666661</v>
      </c>
      <c r="O6">
        <v>5608.1111111111095</v>
      </c>
      <c r="P6">
        <v>2227.9999999999995</v>
      </c>
      <c r="Q6">
        <v>428.8888888888888</v>
      </c>
      <c r="R6">
        <v>22.333333333333329</v>
      </c>
      <c r="S6">
        <v>0</v>
      </c>
      <c r="T6">
        <v>0</v>
      </c>
    </row>
    <row r="7" spans="1:20" x14ac:dyDescent="0.55000000000000004">
      <c r="A7" t="s">
        <v>225</v>
      </c>
      <c r="B7" s="4">
        <v>42227</v>
      </c>
      <c r="C7">
        <v>0</v>
      </c>
      <c r="D7">
        <v>15342.666666666664</v>
      </c>
      <c r="E7">
        <v>14616.555555555555</v>
      </c>
      <c r="F7">
        <v>11407.222222222224</v>
      </c>
      <c r="G7">
        <v>13858.333333333338</v>
      </c>
      <c r="H7">
        <v>3766.9999999999995</v>
      </c>
      <c r="I7">
        <v>9522.4444444444453</v>
      </c>
      <c r="J7">
        <v>11303.333333333334</v>
      </c>
      <c r="K7">
        <v>10941.666666666666</v>
      </c>
      <c r="L7">
        <v>11092.888888888887</v>
      </c>
      <c r="M7">
        <v>10834.222222222223</v>
      </c>
      <c r="N7">
        <v>10465.888888888891</v>
      </c>
      <c r="O7">
        <v>8351.4444444444453</v>
      </c>
      <c r="P7">
        <v>5673.3333333333321</v>
      </c>
      <c r="Q7">
        <v>3726.3333333333335</v>
      </c>
      <c r="R7">
        <v>2170.7777777777774</v>
      </c>
      <c r="S7">
        <v>1162.5555555555557</v>
      </c>
      <c r="T7">
        <v>578.77777777777771</v>
      </c>
    </row>
    <row r="8" spans="1:20" x14ac:dyDescent="0.55000000000000004">
      <c r="A8" t="s">
        <v>225</v>
      </c>
      <c r="B8" s="4">
        <v>42248</v>
      </c>
      <c r="C8">
        <v>1042.2222222222222</v>
      </c>
      <c r="D8">
        <v>11076.444444444443</v>
      </c>
      <c r="E8">
        <v>9900.8888888888887</v>
      </c>
      <c r="F8">
        <v>12730.111111111108</v>
      </c>
      <c r="G8">
        <v>3879.6666666666661</v>
      </c>
      <c r="H8">
        <v>1126</v>
      </c>
      <c r="I8">
        <v>6307.333333333333</v>
      </c>
      <c r="J8">
        <v>9563.1111111111131</v>
      </c>
      <c r="K8">
        <v>11285.555555555555</v>
      </c>
      <c r="L8">
        <v>11992.333333333334</v>
      </c>
      <c r="M8">
        <v>12068.444444444442</v>
      </c>
      <c r="N8">
        <v>11217.111111111109</v>
      </c>
      <c r="O8">
        <v>9172.2222222222226</v>
      </c>
      <c r="P8">
        <v>7021.0000000000009</v>
      </c>
      <c r="Q8">
        <v>4822.4444444444443</v>
      </c>
      <c r="R8">
        <v>2447.0000000000005</v>
      </c>
      <c r="S8">
        <v>1145.5555555555557</v>
      </c>
      <c r="T8">
        <v>370.55555555555549</v>
      </c>
    </row>
    <row r="9" spans="1:20" x14ac:dyDescent="0.55000000000000004">
      <c r="A9" t="s">
        <v>225</v>
      </c>
      <c r="B9" s="4">
        <v>42258</v>
      </c>
      <c r="C9">
        <v>0</v>
      </c>
      <c r="D9">
        <v>7154.666666666667</v>
      </c>
      <c r="E9">
        <v>2574.2222222222226</v>
      </c>
      <c r="F9">
        <v>6313.3333333333321</v>
      </c>
      <c r="G9">
        <v>8734.2222222222226</v>
      </c>
      <c r="H9">
        <v>0</v>
      </c>
      <c r="I9">
        <v>0</v>
      </c>
      <c r="J9">
        <v>2473.4444444444443</v>
      </c>
      <c r="K9">
        <v>173</v>
      </c>
      <c r="L9">
        <v>358.33333333333337</v>
      </c>
      <c r="M9">
        <v>3779.8888888888891</v>
      </c>
      <c r="N9">
        <v>5722.333333333333</v>
      </c>
      <c r="O9">
        <v>6809.2222222222217</v>
      </c>
      <c r="P9">
        <v>3192.8888888888891</v>
      </c>
      <c r="Q9">
        <v>2544.4444444444448</v>
      </c>
      <c r="R9">
        <v>1927</v>
      </c>
      <c r="S9">
        <v>738.99999999999989</v>
      </c>
      <c r="T9">
        <v>302.4444444444444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11E2-0142-43B5-A6AF-C7133342C570}">
  <dimension ref="A1:AR46"/>
  <sheetViews>
    <sheetView topLeftCell="A24" workbookViewId="0">
      <selection activeCell="A24" sqref="A24"/>
    </sheetView>
  </sheetViews>
  <sheetFormatPr defaultRowHeight="14.4" x14ac:dyDescent="0.55000000000000004"/>
  <cols>
    <col min="1" max="1" width="20.5234375" bestFit="1" customWidth="1"/>
    <col min="2" max="2" width="12.05078125" bestFit="1" customWidth="1"/>
  </cols>
  <sheetData>
    <row r="1" spans="1:44" x14ac:dyDescent="0.55000000000000004">
      <c r="B1" t="s">
        <v>186</v>
      </c>
      <c r="C1" t="s">
        <v>199</v>
      </c>
      <c r="D1" t="s">
        <v>200</v>
      </c>
      <c r="E1" t="s">
        <v>35</v>
      </c>
      <c r="F1" t="s">
        <v>201</v>
      </c>
      <c r="G1" t="s">
        <v>30</v>
      </c>
      <c r="H1" t="s">
        <v>202</v>
      </c>
      <c r="I1" t="s">
        <v>31</v>
      </c>
      <c r="J1" t="s">
        <v>203</v>
      </c>
      <c r="K1" t="s">
        <v>26</v>
      </c>
      <c r="L1" t="s">
        <v>204</v>
      </c>
      <c r="M1" t="s">
        <v>24</v>
      </c>
      <c r="N1" t="s">
        <v>205</v>
      </c>
      <c r="O1" t="s">
        <v>36</v>
      </c>
      <c r="P1" t="s">
        <v>206</v>
      </c>
      <c r="Q1" t="s">
        <v>38</v>
      </c>
      <c r="R1" t="s">
        <v>207</v>
      </c>
      <c r="S1" t="s">
        <v>32</v>
      </c>
      <c r="T1" t="s">
        <v>208</v>
      </c>
      <c r="U1" t="s">
        <v>39</v>
      </c>
      <c r="V1" t="s">
        <v>209</v>
      </c>
      <c r="W1" t="s">
        <v>210</v>
      </c>
      <c r="X1" t="s">
        <v>33</v>
      </c>
      <c r="Y1" t="s">
        <v>211</v>
      </c>
      <c r="Z1" t="s">
        <v>34</v>
      </c>
      <c r="AA1" t="s">
        <v>212</v>
      </c>
      <c r="AB1" t="s">
        <v>40</v>
      </c>
      <c r="AC1" t="s">
        <v>213</v>
      </c>
      <c r="AD1" t="s">
        <v>41</v>
      </c>
      <c r="AE1" t="s">
        <v>214</v>
      </c>
      <c r="AF1" t="s">
        <v>42</v>
      </c>
      <c r="AG1" t="s">
        <v>215</v>
      </c>
      <c r="AH1" t="s">
        <v>44</v>
      </c>
      <c r="AI1" t="s">
        <v>216</v>
      </c>
      <c r="AJ1" t="s">
        <v>45</v>
      </c>
      <c r="AK1" t="s">
        <v>217</v>
      </c>
      <c r="AL1" t="s">
        <v>218</v>
      </c>
      <c r="AM1" t="s">
        <v>219</v>
      </c>
      <c r="AN1" t="s">
        <v>47</v>
      </c>
      <c r="AO1" t="s">
        <v>220</v>
      </c>
      <c r="AP1" t="s">
        <v>48</v>
      </c>
      <c r="AQ1" t="s">
        <v>221</v>
      </c>
      <c r="AR1" t="s">
        <v>222</v>
      </c>
    </row>
    <row r="2" spans="1:44" x14ac:dyDescent="0.55000000000000004">
      <c r="B2" t="s">
        <v>223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  <c r="AG2" t="s">
        <v>224</v>
      </c>
      <c r="AH2" t="s">
        <v>224</v>
      </c>
      <c r="AI2" t="s">
        <v>224</v>
      </c>
      <c r="AJ2" t="s">
        <v>224</v>
      </c>
      <c r="AK2" t="s">
        <v>224</v>
      </c>
      <c r="AL2" t="s">
        <v>224</v>
      </c>
      <c r="AM2" t="s">
        <v>224</v>
      </c>
      <c r="AN2" t="s">
        <v>224</v>
      </c>
      <c r="AO2" t="s">
        <v>224</v>
      </c>
      <c r="AP2" t="s">
        <v>224</v>
      </c>
      <c r="AQ2" t="s">
        <v>224</v>
      </c>
      <c r="AR2" t="s">
        <v>224</v>
      </c>
    </row>
    <row r="3" spans="1:44" x14ac:dyDescent="0.55000000000000004">
      <c r="A3" t="s">
        <v>225</v>
      </c>
      <c r="B3" s="4">
        <v>42163</v>
      </c>
      <c r="C3">
        <v>159</v>
      </c>
      <c r="D3">
        <v>173.97</v>
      </c>
      <c r="E3">
        <v>16.97</v>
      </c>
      <c r="F3">
        <v>10.42</v>
      </c>
      <c r="G3">
        <v>0.87</v>
      </c>
      <c r="H3">
        <v>6.98</v>
      </c>
      <c r="I3">
        <v>0.83</v>
      </c>
      <c r="J3">
        <v>0.25</v>
      </c>
      <c r="K3">
        <v>0.03</v>
      </c>
      <c r="L3">
        <v>2</v>
      </c>
      <c r="N3">
        <v>4.66</v>
      </c>
      <c r="O3">
        <v>0.18</v>
      </c>
      <c r="P3">
        <v>6.69</v>
      </c>
      <c r="Q3">
        <v>2.4500000000000002</v>
      </c>
      <c r="V3">
        <v>45.33</v>
      </c>
      <c r="AE3">
        <v>0.49</v>
      </c>
      <c r="AF3">
        <v>0</v>
      </c>
      <c r="AG3">
        <v>0.47</v>
      </c>
      <c r="AH3">
        <v>0.02</v>
      </c>
    </row>
    <row r="4" spans="1:44" x14ac:dyDescent="0.55000000000000004">
      <c r="A4" t="s">
        <v>225</v>
      </c>
      <c r="B4" s="4">
        <v>42171</v>
      </c>
      <c r="C4">
        <v>167</v>
      </c>
      <c r="D4">
        <v>316.3</v>
      </c>
      <c r="E4">
        <v>70.790000000000006</v>
      </c>
      <c r="F4">
        <v>19.05</v>
      </c>
      <c r="G4">
        <v>6.55</v>
      </c>
      <c r="H4">
        <v>12.58</v>
      </c>
      <c r="I4">
        <v>0.56999999999999995</v>
      </c>
      <c r="J4">
        <v>0.74</v>
      </c>
      <c r="K4">
        <v>0.14000000000000001</v>
      </c>
      <c r="L4">
        <v>4</v>
      </c>
      <c r="N4">
        <v>4.67</v>
      </c>
      <c r="O4">
        <v>0.35</v>
      </c>
      <c r="P4">
        <v>2.38</v>
      </c>
      <c r="Q4">
        <v>0.19</v>
      </c>
      <c r="V4">
        <v>41.33</v>
      </c>
      <c r="AE4">
        <v>0.89</v>
      </c>
      <c r="AF4">
        <v>0.02</v>
      </c>
      <c r="AG4">
        <v>0.3</v>
      </c>
      <c r="AH4">
        <v>0</v>
      </c>
    </row>
    <row r="5" spans="1:44" x14ac:dyDescent="0.55000000000000004">
      <c r="A5" t="s">
        <v>225</v>
      </c>
      <c r="B5" s="4">
        <v>42178</v>
      </c>
      <c r="C5">
        <v>174</v>
      </c>
      <c r="D5">
        <v>871.13</v>
      </c>
      <c r="E5">
        <v>144.13999999999999</v>
      </c>
      <c r="F5">
        <v>50.96</v>
      </c>
      <c r="G5">
        <v>5.69</v>
      </c>
      <c r="H5">
        <v>36.15</v>
      </c>
      <c r="I5">
        <v>8.8000000000000007</v>
      </c>
      <c r="J5">
        <v>1.29</v>
      </c>
      <c r="K5">
        <v>0.15</v>
      </c>
      <c r="L5">
        <v>6</v>
      </c>
      <c r="N5">
        <v>4.3</v>
      </c>
      <c r="O5">
        <v>0.26</v>
      </c>
      <c r="P5">
        <v>1.73</v>
      </c>
      <c r="Q5">
        <v>0.11</v>
      </c>
      <c r="V5">
        <v>42</v>
      </c>
      <c r="AE5">
        <v>2.19</v>
      </c>
      <c r="AF5">
        <v>0.01</v>
      </c>
      <c r="AG5">
        <v>0.62</v>
      </c>
      <c r="AH5">
        <v>0.01</v>
      </c>
    </row>
    <row r="6" spans="1:44" x14ac:dyDescent="0.55000000000000004">
      <c r="A6" t="s">
        <v>225</v>
      </c>
      <c r="B6" s="4">
        <v>42192</v>
      </c>
      <c r="C6">
        <v>188</v>
      </c>
      <c r="D6">
        <v>1844.27</v>
      </c>
      <c r="E6">
        <v>249.27</v>
      </c>
      <c r="F6">
        <v>87.78</v>
      </c>
      <c r="G6">
        <v>9.36</v>
      </c>
      <c r="H6">
        <v>96.65</v>
      </c>
      <c r="I6">
        <v>15.58</v>
      </c>
      <c r="J6">
        <v>2.3199999999999998</v>
      </c>
      <c r="K6">
        <v>0.53</v>
      </c>
      <c r="L6">
        <v>9</v>
      </c>
      <c r="N6">
        <v>4.2</v>
      </c>
      <c r="O6">
        <v>0.19</v>
      </c>
      <c r="P6">
        <v>1.61</v>
      </c>
      <c r="Q6">
        <v>0.04</v>
      </c>
      <c r="V6">
        <v>41</v>
      </c>
      <c r="AE6">
        <v>3.69</v>
      </c>
      <c r="AF6">
        <v>0.02</v>
      </c>
      <c r="AG6">
        <v>1.55</v>
      </c>
      <c r="AH6">
        <v>0.01</v>
      </c>
    </row>
    <row r="7" spans="1:44" x14ac:dyDescent="0.55000000000000004">
      <c r="A7" t="s">
        <v>225</v>
      </c>
      <c r="B7" s="4">
        <v>42199</v>
      </c>
      <c r="C7">
        <v>195</v>
      </c>
      <c r="D7">
        <v>2883.27</v>
      </c>
      <c r="E7">
        <v>208.79</v>
      </c>
      <c r="F7">
        <v>122.4</v>
      </c>
      <c r="G7">
        <v>8.32</v>
      </c>
      <c r="H7">
        <v>165.92</v>
      </c>
      <c r="I7">
        <v>12.67</v>
      </c>
      <c r="J7">
        <v>3.81</v>
      </c>
      <c r="K7">
        <v>0.09</v>
      </c>
      <c r="L7">
        <v>11</v>
      </c>
      <c r="N7">
        <v>4.5599999999999996</v>
      </c>
      <c r="O7">
        <v>0.08</v>
      </c>
      <c r="P7">
        <v>1.62</v>
      </c>
      <c r="Q7">
        <v>0.04</v>
      </c>
      <c r="V7">
        <v>38.67</v>
      </c>
      <c r="AE7">
        <v>5.58</v>
      </c>
      <c r="AF7">
        <v>0.01</v>
      </c>
      <c r="AG7">
        <v>2.69</v>
      </c>
      <c r="AH7">
        <v>0</v>
      </c>
    </row>
    <row r="8" spans="1:44" x14ac:dyDescent="0.55000000000000004">
      <c r="A8" t="s">
        <v>225</v>
      </c>
      <c r="B8" s="4">
        <v>42212</v>
      </c>
      <c r="C8">
        <v>208</v>
      </c>
      <c r="D8">
        <v>4613.33</v>
      </c>
      <c r="E8">
        <v>817.73</v>
      </c>
      <c r="F8">
        <v>175.67</v>
      </c>
      <c r="G8">
        <v>37.79</v>
      </c>
      <c r="H8">
        <v>263.33</v>
      </c>
      <c r="I8">
        <v>39.72</v>
      </c>
      <c r="J8">
        <v>5.96</v>
      </c>
      <c r="K8">
        <v>1.1200000000000001</v>
      </c>
      <c r="L8">
        <v>13</v>
      </c>
      <c r="N8">
        <v>5.19</v>
      </c>
      <c r="O8">
        <v>0.19</v>
      </c>
      <c r="P8">
        <v>1.72</v>
      </c>
      <c r="Q8">
        <v>0.14000000000000001</v>
      </c>
      <c r="R8">
        <v>22.33</v>
      </c>
      <c r="S8">
        <v>1.1200000000000001</v>
      </c>
      <c r="T8">
        <v>3.95</v>
      </c>
      <c r="U8">
        <v>0.25</v>
      </c>
      <c r="V8">
        <v>45.33</v>
      </c>
      <c r="AE8">
        <v>9.1199999999999992</v>
      </c>
      <c r="AF8">
        <v>7.0000000000000007E-2</v>
      </c>
      <c r="AG8">
        <v>4.53</v>
      </c>
      <c r="AH8">
        <v>0.06</v>
      </c>
      <c r="AI8">
        <v>0.88</v>
      </c>
      <c r="AJ8">
        <v>0</v>
      </c>
    </row>
    <row r="9" spans="1:44" x14ac:dyDescent="0.55000000000000004">
      <c r="A9" t="s">
        <v>225</v>
      </c>
      <c r="B9" s="4">
        <v>42227</v>
      </c>
      <c r="C9">
        <v>223</v>
      </c>
      <c r="D9">
        <v>6502.67</v>
      </c>
      <c r="E9">
        <v>532.35</v>
      </c>
      <c r="F9">
        <v>165.73</v>
      </c>
      <c r="G9">
        <v>3.09</v>
      </c>
      <c r="H9">
        <v>337.93</v>
      </c>
      <c r="I9">
        <v>28.33</v>
      </c>
      <c r="J9">
        <v>5.61</v>
      </c>
      <c r="K9">
        <v>0.92</v>
      </c>
      <c r="L9">
        <v>15</v>
      </c>
      <c r="N9">
        <v>4.79</v>
      </c>
      <c r="O9">
        <v>0.12</v>
      </c>
      <c r="P9">
        <v>1.82</v>
      </c>
      <c r="Q9">
        <v>7.0000000000000007E-2</v>
      </c>
      <c r="R9">
        <v>146.61000000000001</v>
      </c>
      <c r="S9">
        <v>23.38</v>
      </c>
      <c r="T9">
        <v>4.3</v>
      </c>
      <c r="U9">
        <v>0.03</v>
      </c>
      <c r="V9">
        <v>40.67</v>
      </c>
      <c r="AE9">
        <v>7.94</v>
      </c>
      <c r="AF9">
        <v>0</v>
      </c>
      <c r="AG9">
        <v>6.14</v>
      </c>
      <c r="AH9">
        <v>0.02</v>
      </c>
      <c r="AI9">
        <v>6.3</v>
      </c>
      <c r="AJ9">
        <v>0.01</v>
      </c>
    </row>
    <row r="10" spans="1:44" x14ac:dyDescent="0.55000000000000004">
      <c r="A10" t="s">
        <v>225</v>
      </c>
      <c r="B10" s="4">
        <v>42248</v>
      </c>
      <c r="C10">
        <v>244</v>
      </c>
      <c r="D10">
        <v>9131.4699999999993</v>
      </c>
      <c r="E10">
        <v>1059.3599999999999</v>
      </c>
      <c r="F10">
        <v>145.58000000000001</v>
      </c>
      <c r="G10">
        <v>7.4</v>
      </c>
      <c r="H10">
        <v>310.3</v>
      </c>
      <c r="I10">
        <v>32.22</v>
      </c>
      <c r="J10">
        <v>4.4400000000000004</v>
      </c>
      <c r="K10">
        <v>0.34</v>
      </c>
      <c r="L10">
        <v>16</v>
      </c>
      <c r="N10">
        <v>3.73</v>
      </c>
      <c r="O10">
        <v>0.14000000000000001</v>
      </c>
      <c r="P10">
        <v>1</v>
      </c>
      <c r="Q10">
        <v>0.1</v>
      </c>
      <c r="R10">
        <v>457.27</v>
      </c>
      <c r="S10">
        <v>68.290000000000006</v>
      </c>
      <c r="T10">
        <v>4.34</v>
      </c>
      <c r="U10">
        <v>0.3</v>
      </c>
      <c r="V10">
        <v>32</v>
      </c>
      <c r="AE10">
        <v>5.43</v>
      </c>
      <c r="AF10">
        <v>0.01</v>
      </c>
      <c r="AG10">
        <v>3.11</v>
      </c>
      <c r="AH10">
        <v>0.03</v>
      </c>
      <c r="AI10">
        <v>19.87</v>
      </c>
      <c r="AJ10">
        <v>0.2</v>
      </c>
    </row>
    <row r="11" spans="1:44" x14ac:dyDescent="0.55000000000000004">
      <c r="A11" t="s">
        <v>225</v>
      </c>
      <c r="B11" s="4">
        <v>42258</v>
      </c>
      <c r="C11">
        <v>254</v>
      </c>
      <c r="D11">
        <v>8777.57</v>
      </c>
      <c r="E11">
        <v>566.16999999999996</v>
      </c>
      <c r="F11">
        <v>60.94</v>
      </c>
      <c r="G11">
        <v>26.3</v>
      </c>
      <c r="H11">
        <v>286.54000000000002</v>
      </c>
      <c r="I11">
        <v>14.02</v>
      </c>
      <c r="J11">
        <v>1.68</v>
      </c>
      <c r="K11">
        <v>0.39</v>
      </c>
      <c r="L11">
        <v>15</v>
      </c>
      <c r="N11">
        <v>2.2400000000000002</v>
      </c>
      <c r="O11">
        <v>0.15</v>
      </c>
      <c r="P11">
        <v>0.63</v>
      </c>
      <c r="Q11">
        <v>0.08</v>
      </c>
      <c r="R11">
        <v>530.27</v>
      </c>
      <c r="S11">
        <v>20.2</v>
      </c>
      <c r="T11">
        <v>4.3600000000000003</v>
      </c>
      <c r="U11">
        <v>0.16</v>
      </c>
      <c r="V11">
        <v>32.67</v>
      </c>
      <c r="AE11">
        <v>1.36</v>
      </c>
      <c r="AF11">
        <v>0.04</v>
      </c>
      <c r="AG11">
        <v>1.81</v>
      </c>
      <c r="AH11">
        <v>0.01</v>
      </c>
      <c r="AI11">
        <v>23.11</v>
      </c>
      <c r="AJ11">
        <v>0.03</v>
      </c>
    </row>
    <row r="12" spans="1:44" x14ac:dyDescent="0.55000000000000004">
      <c r="A12" t="s">
        <v>225</v>
      </c>
      <c r="B12" s="4">
        <v>42290</v>
      </c>
      <c r="C12">
        <v>286</v>
      </c>
      <c r="D12">
        <v>6737.03</v>
      </c>
      <c r="E12">
        <v>336.68</v>
      </c>
      <c r="F12">
        <v>2.1800000000000002</v>
      </c>
      <c r="G12">
        <v>0.83</v>
      </c>
      <c r="H12">
        <v>191.26</v>
      </c>
      <c r="I12">
        <v>7.33</v>
      </c>
      <c r="J12">
        <v>0</v>
      </c>
      <c r="K12">
        <v>0</v>
      </c>
      <c r="R12">
        <v>480.26</v>
      </c>
      <c r="S12">
        <v>30.36</v>
      </c>
      <c r="V12">
        <v>29</v>
      </c>
      <c r="W12">
        <v>109.33</v>
      </c>
      <c r="X12">
        <v>6.34</v>
      </c>
      <c r="Y12">
        <v>370.94</v>
      </c>
      <c r="Z12">
        <v>24.02</v>
      </c>
      <c r="AQ12">
        <v>1098</v>
      </c>
      <c r="AR12">
        <v>48.5</v>
      </c>
    </row>
    <row r="13" spans="1:44" x14ac:dyDescent="0.55000000000000004">
      <c r="A13" t="s">
        <v>225</v>
      </c>
      <c r="B13" s="4">
        <v>42293</v>
      </c>
      <c r="C13">
        <v>289</v>
      </c>
      <c r="Y13">
        <v>372.5</v>
      </c>
      <c r="Z13">
        <v>9.1</v>
      </c>
    </row>
    <row r="14" spans="1:44" x14ac:dyDescent="0.55000000000000004">
      <c r="A14" t="s">
        <v>226</v>
      </c>
      <c r="B14" s="4">
        <v>42171</v>
      </c>
      <c r="C14">
        <v>167</v>
      </c>
      <c r="D14">
        <v>79.37</v>
      </c>
      <c r="E14">
        <v>4.0599999999999996</v>
      </c>
      <c r="F14">
        <v>5.68</v>
      </c>
      <c r="G14">
        <v>0.2</v>
      </c>
      <c r="H14">
        <v>2.2599999999999998</v>
      </c>
      <c r="I14">
        <v>0.21</v>
      </c>
      <c r="J14">
        <v>0.12</v>
      </c>
      <c r="K14">
        <v>0.01</v>
      </c>
      <c r="L14">
        <v>0</v>
      </c>
      <c r="N14">
        <v>4.37</v>
      </c>
      <c r="O14">
        <v>0.14000000000000001</v>
      </c>
      <c r="P14">
        <v>2.83</v>
      </c>
      <c r="Q14">
        <v>0.28999999999999998</v>
      </c>
      <c r="V14">
        <v>36.67</v>
      </c>
      <c r="AE14">
        <v>0.25</v>
      </c>
      <c r="AF14">
        <v>0</v>
      </c>
      <c r="AG14">
        <v>0.06</v>
      </c>
      <c r="AH14">
        <v>0</v>
      </c>
    </row>
    <row r="15" spans="1:44" x14ac:dyDescent="0.55000000000000004">
      <c r="A15" t="s">
        <v>226</v>
      </c>
      <c r="B15" s="4">
        <v>42178</v>
      </c>
      <c r="C15">
        <v>174</v>
      </c>
      <c r="D15">
        <v>139.5</v>
      </c>
      <c r="E15">
        <v>7.89</v>
      </c>
      <c r="F15">
        <v>8.7899999999999991</v>
      </c>
      <c r="G15">
        <v>1.01</v>
      </c>
      <c r="H15">
        <v>5.16</v>
      </c>
      <c r="I15">
        <v>0.32</v>
      </c>
      <c r="J15">
        <v>0.31</v>
      </c>
      <c r="K15">
        <v>0.04</v>
      </c>
      <c r="L15">
        <v>2</v>
      </c>
      <c r="N15">
        <v>4.09</v>
      </c>
      <c r="O15">
        <v>0.19</v>
      </c>
      <c r="P15">
        <v>1.85</v>
      </c>
      <c r="Q15">
        <v>0.28999999999999998</v>
      </c>
      <c r="V15">
        <v>39</v>
      </c>
      <c r="AE15">
        <v>0.36</v>
      </c>
      <c r="AF15">
        <v>0</v>
      </c>
      <c r="AG15">
        <v>0.1</v>
      </c>
      <c r="AH15">
        <v>0</v>
      </c>
    </row>
    <row r="16" spans="1:44" x14ac:dyDescent="0.55000000000000004">
      <c r="A16" t="s">
        <v>226</v>
      </c>
      <c r="B16" s="4">
        <v>42192</v>
      </c>
      <c r="C16">
        <v>188</v>
      </c>
      <c r="D16">
        <v>672.03</v>
      </c>
      <c r="E16">
        <v>149.16999999999999</v>
      </c>
      <c r="F16">
        <v>38.64</v>
      </c>
      <c r="G16">
        <v>8.69</v>
      </c>
      <c r="H16">
        <v>28.56</v>
      </c>
      <c r="I16">
        <v>6.25</v>
      </c>
      <c r="J16">
        <v>0.99</v>
      </c>
      <c r="K16">
        <v>0.28999999999999998</v>
      </c>
      <c r="L16">
        <v>6</v>
      </c>
      <c r="N16">
        <v>4.1399999999999997</v>
      </c>
      <c r="O16">
        <v>0.05</v>
      </c>
      <c r="P16">
        <v>2.0299999999999998</v>
      </c>
      <c r="Q16">
        <v>7.0000000000000007E-2</v>
      </c>
      <c r="V16">
        <v>41.33</v>
      </c>
      <c r="AE16">
        <v>1.6</v>
      </c>
      <c r="AF16">
        <v>0</v>
      </c>
      <c r="AG16">
        <v>0.57999999999999996</v>
      </c>
      <c r="AH16">
        <v>0</v>
      </c>
    </row>
    <row r="17" spans="1:44" x14ac:dyDescent="0.55000000000000004">
      <c r="A17" t="s">
        <v>226</v>
      </c>
      <c r="B17" s="4">
        <v>42199</v>
      </c>
      <c r="C17">
        <v>195</v>
      </c>
      <c r="D17">
        <v>972.6</v>
      </c>
      <c r="E17">
        <v>50.1</v>
      </c>
      <c r="F17">
        <v>50.4</v>
      </c>
      <c r="G17">
        <v>1.61</v>
      </c>
      <c r="H17">
        <v>46.86</v>
      </c>
      <c r="I17">
        <v>3.42</v>
      </c>
      <c r="J17">
        <v>1.48</v>
      </c>
      <c r="K17">
        <v>0.09</v>
      </c>
      <c r="L17">
        <v>7</v>
      </c>
      <c r="N17">
        <v>4.71</v>
      </c>
      <c r="O17">
        <v>0.46</v>
      </c>
      <c r="P17">
        <v>1.64</v>
      </c>
      <c r="Q17">
        <v>0.16</v>
      </c>
      <c r="V17">
        <v>39.33</v>
      </c>
      <c r="AE17">
        <v>2.37</v>
      </c>
      <c r="AF17">
        <v>0.01</v>
      </c>
      <c r="AG17">
        <v>0.77</v>
      </c>
      <c r="AH17">
        <v>0.01</v>
      </c>
    </row>
    <row r="18" spans="1:44" x14ac:dyDescent="0.55000000000000004">
      <c r="A18" t="s">
        <v>226</v>
      </c>
      <c r="B18" s="4">
        <v>42212</v>
      </c>
      <c r="C18">
        <v>208</v>
      </c>
      <c r="D18">
        <v>2351.27</v>
      </c>
      <c r="E18">
        <v>184.09</v>
      </c>
      <c r="F18">
        <v>103</v>
      </c>
      <c r="G18">
        <v>11.22</v>
      </c>
      <c r="H18">
        <v>130.33000000000001</v>
      </c>
      <c r="I18">
        <v>7.36</v>
      </c>
      <c r="J18">
        <v>3.02</v>
      </c>
      <c r="K18">
        <v>0.57999999999999996</v>
      </c>
      <c r="L18">
        <v>10</v>
      </c>
      <c r="N18">
        <v>5.63</v>
      </c>
      <c r="O18">
        <v>0.06</v>
      </c>
      <c r="P18">
        <v>1.97</v>
      </c>
      <c r="Q18">
        <v>0.16</v>
      </c>
      <c r="R18">
        <v>1.79</v>
      </c>
      <c r="S18">
        <v>0.47</v>
      </c>
      <c r="T18">
        <v>4.25</v>
      </c>
      <c r="U18">
        <v>0.08</v>
      </c>
      <c r="V18">
        <v>39</v>
      </c>
      <c r="AE18">
        <v>5.79</v>
      </c>
      <c r="AF18">
        <v>0.01</v>
      </c>
      <c r="AG18">
        <v>2.56</v>
      </c>
      <c r="AH18">
        <v>0.01</v>
      </c>
      <c r="AI18">
        <v>0.08</v>
      </c>
      <c r="AJ18">
        <v>0</v>
      </c>
    </row>
    <row r="19" spans="1:44" x14ac:dyDescent="0.55000000000000004">
      <c r="A19" t="s">
        <v>226</v>
      </c>
      <c r="B19" s="4">
        <v>42227</v>
      </c>
      <c r="C19">
        <v>223</v>
      </c>
      <c r="D19">
        <v>4100.47</v>
      </c>
      <c r="E19">
        <v>296.94</v>
      </c>
      <c r="F19">
        <v>138.13</v>
      </c>
      <c r="G19">
        <v>6.64</v>
      </c>
      <c r="H19">
        <v>242</v>
      </c>
      <c r="I19">
        <v>18.04</v>
      </c>
      <c r="J19">
        <v>6.93</v>
      </c>
      <c r="K19">
        <v>0.71</v>
      </c>
      <c r="L19">
        <v>14</v>
      </c>
      <c r="N19">
        <v>4.97</v>
      </c>
      <c r="O19">
        <v>0.22</v>
      </c>
      <c r="P19">
        <v>1.95</v>
      </c>
      <c r="Q19">
        <v>0.06</v>
      </c>
      <c r="R19">
        <v>29.92</v>
      </c>
      <c r="S19">
        <v>6.57</v>
      </c>
      <c r="T19">
        <v>4.4400000000000004</v>
      </c>
      <c r="U19">
        <v>0.15</v>
      </c>
      <c r="V19">
        <v>39</v>
      </c>
      <c r="AE19">
        <v>6.87</v>
      </c>
      <c r="AF19">
        <v>0.01</v>
      </c>
      <c r="AG19">
        <v>4.7300000000000004</v>
      </c>
      <c r="AH19">
        <v>0.01</v>
      </c>
      <c r="AI19">
        <v>1.33</v>
      </c>
      <c r="AJ19">
        <v>0.01</v>
      </c>
    </row>
    <row r="20" spans="1:44" x14ac:dyDescent="0.55000000000000004">
      <c r="A20" t="s">
        <v>226</v>
      </c>
      <c r="B20" s="4">
        <v>42248</v>
      </c>
      <c r="C20">
        <v>244</v>
      </c>
      <c r="D20">
        <v>6036.3</v>
      </c>
      <c r="E20">
        <v>385.85</v>
      </c>
      <c r="F20">
        <v>134.01</v>
      </c>
      <c r="G20">
        <v>4.55</v>
      </c>
      <c r="H20">
        <v>258.22000000000003</v>
      </c>
      <c r="I20">
        <v>23.73</v>
      </c>
      <c r="J20">
        <v>4.17</v>
      </c>
      <c r="K20">
        <v>0.87</v>
      </c>
      <c r="L20">
        <v>13</v>
      </c>
      <c r="N20">
        <v>4.6500000000000004</v>
      </c>
      <c r="O20">
        <v>0.17</v>
      </c>
      <c r="P20">
        <v>1.5</v>
      </c>
      <c r="Q20">
        <v>0.15</v>
      </c>
      <c r="R20">
        <v>211.4</v>
      </c>
      <c r="S20">
        <v>10.93</v>
      </c>
      <c r="T20">
        <v>3.47</v>
      </c>
      <c r="U20">
        <v>0.23</v>
      </c>
      <c r="V20">
        <v>35.67</v>
      </c>
      <c r="AE20">
        <v>6.23</v>
      </c>
      <c r="AF20">
        <v>0.01</v>
      </c>
      <c r="AG20">
        <v>3.86</v>
      </c>
      <c r="AH20">
        <v>0.04</v>
      </c>
      <c r="AI20">
        <v>7.34</v>
      </c>
      <c r="AJ20">
        <v>0.02</v>
      </c>
    </row>
    <row r="21" spans="1:44" x14ac:dyDescent="0.55000000000000004">
      <c r="A21" t="s">
        <v>226</v>
      </c>
      <c r="B21" s="4">
        <v>42258</v>
      </c>
      <c r="C21">
        <v>254</v>
      </c>
      <c r="D21">
        <v>7649.23</v>
      </c>
      <c r="E21">
        <v>623.48</v>
      </c>
      <c r="F21">
        <v>126.11</v>
      </c>
      <c r="G21">
        <v>23.22</v>
      </c>
      <c r="H21">
        <v>277.08999999999997</v>
      </c>
      <c r="I21">
        <v>26.41</v>
      </c>
      <c r="J21">
        <v>4.97</v>
      </c>
      <c r="K21">
        <v>0.39</v>
      </c>
      <c r="L21">
        <v>14</v>
      </c>
      <c r="N21">
        <v>2.98</v>
      </c>
      <c r="O21">
        <v>0.28999999999999998</v>
      </c>
      <c r="P21">
        <v>0.81</v>
      </c>
      <c r="Q21">
        <v>0.03</v>
      </c>
      <c r="R21">
        <v>361.73</v>
      </c>
      <c r="S21">
        <v>14.88</v>
      </c>
      <c r="T21">
        <v>4.47</v>
      </c>
      <c r="U21">
        <v>0.23</v>
      </c>
      <c r="V21">
        <v>36.67</v>
      </c>
      <c r="AE21">
        <v>3.75</v>
      </c>
      <c r="AF21">
        <v>7.0000000000000007E-2</v>
      </c>
      <c r="AG21">
        <v>2.23</v>
      </c>
      <c r="AH21">
        <v>0.01</v>
      </c>
      <c r="AI21">
        <v>16.170000000000002</v>
      </c>
      <c r="AJ21">
        <v>0.03</v>
      </c>
    </row>
    <row r="22" spans="1:44" x14ac:dyDescent="0.55000000000000004">
      <c r="A22" t="s">
        <v>226</v>
      </c>
      <c r="B22" s="4">
        <v>42267</v>
      </c>
      <c r="C22">
        <v>263</v>
      </c>
      <c r="D22">
        <v>7078.53</v>
      </c>
      <c r="E22">
        <v>547.62</v>
      </c>
      <c r="F22">
        <v>67.89</v>
      </c>
      <c r="G22">
        <v>7.78</v>
      </c>
      <c r="H22">
        <v>210.64</v>
      </c>
      <c r="I22">
        <v>12.2</v>
      </c>
      <c r="J22">
        <v>1.67</v>
      </c>
      <c r="K22">
        <v>0.31</v>
      </c>
      <c r="L22">
        <v>13</v>
      </c>
      <c r="R22">
        <v>429.32</v>
      </c>
      <c r="S22">
        <v>39.83</v>
      </c>
      <c r="V22">
        <v>37.33</v>
      </c>
    </row>
    <row r="23" spans="1:44" x14ac:dyDescent="0.55000000000000004">
      <c r="A23" t="s">
        <v>226</v>
      </c>
      <c r="B23" s="4">
        <v>42290</v>
      </c>
      <c r="C23">
        <v>286</v>
      </c>
      <c r="D23">
        <v>6466.9</v>
      </c>
      <c r="E23">
        <v>277.82</v>
      </c>
      <c r="F23">
        <v>3.28</v>
      </c>
      <c r="G23">
        <v>1.23</v>
      </c>
      <c r="H23">
        <v>176.27</v>
      </c>
      <c r="I23">
        <v>13.69</v>
      </c>
      <c r="J23">
        <v>0</v>
      </c>
      <c r="K23">
        <v>0</v>
      </c>
      <c r="R23">
        <v>467.13</v>
      </c>
      <c r="S23">
        <v>16.71</v>
      </c>
      <c r="V23">
        <v>31.33</v>
      </c>
      <c r="W23">
        <v>99.48</v>
      </c>
      <c r="X23">
        <v>2.2400000000000002</v>
      </c>
      <c r="Y23">
        <v>367.65</v>
      </c>
      <c r="Z23">
        <v>14.67</v>
      </c>
      <c r="AQ23">
        <v>1016</v>
      </c>
      <c r="AR23">
        <v>21.12</v>
      </c>
    </row>
    <row r="24" spans="1:44" x14ac:dyDescent="0.55000000000000004">
      <c r="A24" t="s">
        <v>226</v>
      </c>
      <c r="B24" s="4">
        <v>42293</v>
      </c>
      <c r="C24">
        <v>289</v>
      </c>
      <c r="Y24">
        <v>302.7</v>
      </c>
      <c r="Z24">
        <v>16.399999999999999</v>
      </c>
    </row>
    <row r="25" spans="1:44" x14ac:dyDescent="0.55000000000000004">
      <c r="A25" t="s">
        <v>227</v>
      </c>
      <c r="B25" s="4">
        <v>42253</v>
      </c>
      <c r="C25">
        <v>160</v>
      </c>
      <c r="D25">
        <v>174.07</v>
      </c>
      <c r="E25">
        <v>35.07</v>
      </c>
      <c r="F25">
        <v>10.36</v>
      </c>
      <c r="G25">
        <v>2.99</v>
      </c>
      <c r="H25">
        <v>7.05</v>
      </c>
      <c r="I25">
        <v>1.1100000000000001</v>
      </c>
      <c r="J25">
        <v>0.12</v>
      </c>
      <c r="K25">
        <v>0.05</v>
      </c>
      <c r="L25">
        <v>2</v>
      </c>
      <c r="N25">
        <v>4.91</v>
      </c>
      <c r="O25">
        <v>0.3</v>
      </c>
      <c r="P25">
        <v>2.84</v>
      </c>
      <c r="Q25">
        <v>0.54</v>
      </c>
      <c r="V25">
        <v>31.67</v>
      </c>
      <c r="AE25">
        <v>0.51</v>
      </c>
      <c r="AF25">
        <v>0.01</v>
      </c>
      <c r="AG25">
        <v>0.2</v>
      </c>
      <c r="AH25">
        <v>0.01</v>
      </c>
    </row>
    <row r="26" spans="1:44" x14ac:dyDescent="0.55000000000000004">
      <c r="A26" t="s">
        <v>227</v>
      </c>
      <c r="B26" s="4">
        <v>42173</v>
      </c>
      <c r="C26">
        <v>169</v>
      </c>
      <c r="D26">
        <v>425.93</v>
      </c>
      <c r="E26">
        <v>31.85</v>
      </c>
      <c r="F26">
        <v>26.57</v>
      </c>
      <c r="G26">
        <v>2.0699999999999998</v>
      </c>
      <c r="H26">
        <v>16.03</v>
      </c>
      <c r="I26">
        <v>1.18</v>
      </c>
      <c r="J26">
        <v>0.74</v>
      </c>
      <c r="K26">
        <v>0.14000000000000001</v>
      </c>
      <c r="L26">
        <v>5</v>
      </c>
      <c r="N26">
        <v>5.39</v>
      </c>
      <c r="O26">
        <v>0.82</v>
      </c>
      <c r="P26">
        <v>3.28</v>
      </c>
      <c r="Q26">
        <v>0.04</v>
      </c>
      <c r="V26">
        <v>30.33</v>
      </c>
      <c r="AE26">
        <v>1.43</v>
      </c>
      <c r="AF26">
        <v>0.02</v>
      </c>
      <c r="AG26">
        <v>0.53</v>
      </c>
      <c r="AH26">
        <v>0</v>
      </c>
    </row>
    <row r="27" spans="1:44" x14ac:dyDescent="0.55000000000000004">
      <c r="A27" t="s">
        <v>227</v>
      </c>
      <c r="B27" s="4">
        <v>42180</v>
      </c>
      <c r="C27">
        <v>176</v>
      </c>
      <c r="D27">
        <v>1074.07</v>
      </c>
      <c r="E27">
        <v>191.66</v>
      </c>
      <c r="F27">
        <v>56.01</v>
      </c>
      <c r="G27">
        <v>10.56</v>
      </c>
      <c r="H27">
        <v>51.4</v>
      </c>
      <c r="I27">
        <v>8.61</v>
      </c>
      <c r="J27">
        <v>1.33</v>
      </c>
      <c r="K27">
        <v>0.35</v>
      </c>
      <c r="L27">
        <v>6</v>
      </c>
      <c r="N27">
        <v>5.18</v>
      </c>
      <c r="O27">
        <v>0.46</v>
      </c>
      <c r="P27">
        <v>2.71</v>
      </c>
      <c r="Q27">
        <v>0.2</v>
      </c>
      <c r="V27">
        <v>35.67</v>
      </c>
      <c r="AE27">
        <v>2.9</v>
      </c>
      <c r="AF27">
        <v>0.05</v>
      </c>
      <c r="AG27">
        <v>1.4</v>
      </c>
      <c r="AH27">
        <v>0.02</v>
      </c>
    </row>
    <row r="28" spans="1:44" x14ac:dyDescent="0.55000000000000004">
      <c r="A28" t="s">
        <v>227</v>
      </c>
      <c r="B28" s="4">
        <v>42193</v>
      </c>
      <c r="C28">
        <v>189</v>
      </c>
      <c r="D28">
        <v>2019.9</v>
      </c>
      <c r="E28">
        <v>278.45</v>
      </c>
      <c r="F28">
        <v>99.72</v>
      </c>
      <c r="G28">
        <v>12.48</v>
      </c>
      <c r="H28">
        <v>102.27</v>
      </c>
      <c r="I28">
        <v>15.37</v>
      </c>
      <c r="N28">
        <v>4.87</v>
      </c>
      <c r="O28">
        <v>0.26</v>
      </c>
      <c r="P28">
        <v>2.7</v>
      </c>
      <c r="Q28">
        <v>0.06</v>
      </c>
      <c r="AE28">
        <v>4.8600000000000003</v>
      </c>
      <c r="AF28">
        <v>0.03</v>
      </c>
      <c r="AG28">
        <v>2.76</v>
      </c>
      <c r="AH28">
        <v>0.01</v>
      </c>
    </row>
    <row r="29" spans="1:44" x14ac:dyDescent="0.55000000000000004">
      <c r="A29" t="s">
        <v>227</v>
      </c>
      <c r="B29" s="4">
        <v>42202</v>
      </c>
      <c r="C29">
        <v>198</v>
      </c>
      <c r="D29">
        <v>3267.33</v>
      </c>
      <c r="E29">
        <v>400.99</v>
      </c>
      <c r="F29">
        <v>151.29</v>
      </c>
      <c r="G29">
        <v>13.31</v>
      </c>
      <c r="H29">
        <v>175.44</v>
      </c>
      <c r="I29">
        <v>27.29</v>
      </c>
      <c r="J29">
        <v>4.1500000000000004</v>
      </c>
      <c r="K29">
        <v>0</v>
      </c>
      <c r="L29">
        <v>12</v>
      </c>
      <c r="N29">
        <v>4.32</v>
      </c>
      <c r="O29">
        <v>0.63</v>
      </c>
      <c r="P29">
        <v>2.5299999999999998</v>
      </c>
      <c r="Q29">
        <v>0.19</v>
      </c>
      <c r="V29">
        <v>32.67</v>
      </c>
      <c r="AE29">
        <v>6.53</v>
      </c>
      <c r="AF29">
        <v>0.08</v>
      </c>
      <c r="AG29">
        <v>4.43</v>
      </c>
      <c r="AH29">
        <v>0.05</v>
      </c>
    </row>
    <row r="30" spans="1:44" x14ac:dyDescent="0.55000000000000004">
      <c r="A30" t="s">
        <v>227</v>
      </c>
      <c r="B30" s="4">
        <v>42214</v>
      </c>
      <c r="C30">
        <v>210</v>
      </c>
      <c r="D30">
        <v>4801.1000000000004</v>
      </c>
      <c r="E30">
        <v>265.63</v>
      </c>
      <c r="F30">
        <v>170.77</v>
      </c>
      <c r="G30">
        <v>11.07</v>
      </c>
      <c r="H30">
        <v>262.98</v>
      </c>
      <c r="I30">
        <v>11.92</v>
      </c>
      <c r="J30">
        <v>7.22</v>
      </c>
      <c r="K30">
        <v>0.47</v>
      </c>
      <c r="L30">
        <v>14</v>
      </c>
      <c r="N30">
        <v>4.8899999999999997</v>
      </c>
      <c r="O30">
        <v>0.12</v>
      </c>
      <c r="P30">
        <v>2.4</v>
      </c>
      <c r="Q30">
        <v>0.2</v>
      </c>
      <c r="R30">
        <v>46.36</v>
      </c>
      <c r="S30">
        <v>3.87</v>
      </c>
      <c r="T30">
        <v>3.64</v>
      </c>
      <c r="U30">
        <v>7.0000000000000007E-2</v>
      </c>
      <c r="V30">
        <v>32</v>
      </c>
      <c r="AE30">
        <v>8.34</v>
      </c>
      <c r="AF30">
        <v>0.01</v>
      </c>
      <c r="AG30">
        <v>6.32</v>
      </c>
      <c r="AH30">
        <v>0.02</v>
      </c>
      <c r="AI30">
        <v>1.69</v>
      </c>
      <c r="AJ30">
        <v>0</v>
      </c>
    </row>
    <row r="31" spans="1:44" x14ac:dyDescent="0.55000000000000004">
      <c r="A31" t="s">
        <v>227</v>
      </c>
      <c r="B31" s="4">
        <v>42227</v>
      </c>
      <c r="C31">
        <v>223</v>
      </c>
      <c r="D31">
        <v>6981.13</v>
      </c>
      <c r="E31">
        <v>229.44</v>
      </c>
      <c r="F31">
        <v>170.48</v>
      </c>
      <c r="G31">
        <v>2.86</v>
      </c>
      <c r="H31">
        <v>304.72000000000003</v>
      </c>
      <c r="I31">
        <v>11.67</v>
      </c>
      <c r="J31">
        <v>6</v>
      </c>
      <c r="K31">
        <v>0.55000000000000004</v>
      </c>
      <c r="L31">
        <v>18</v>
      </c>
      <c r="N31">
        <v>4.2300000000000004</v>
      </c>
      <c r="O31">
        <v>0.28000000000000003</v>
      </c>
      <c r="P31">
        <v>2.14</v>
      </c>
      <c r="Q31">
        <v>0.18</v>
      </c>
      <c r="R31">
        <v>222.91</v>
      </c>
      <c r="S31">
        <v>15.05</v>
      </c>
      <c r="T31">
        <v>3.62</v>
      </c>
      <c r="U31">
        <v>0.27</v>
      </c>
      <c r="V31">
        <v>27.67</v>
      </c>
      <c r="AE31">
        <v>7.2</v>
      </c>
      <c r="AF31">
        <v>0.01</v>
      </c>
      <c r="AG31">
        <v>6.52</v>
      </c>
      <c r="AH31">
        <v>0.02</v>
      </c>
      <c r="AI31">
        <v>8.07</v>
      </c>
      <c r="AJ31">
        <v>0.04</v>
      </c>
    </row>
    <row r="32" spans="1:44" x14ac:dyDescent="0.55000000000000004">
      <c r="A32" t="s">
        <v>227</v>
      </c>
      <c r="B32" s="4">
        <v>42242</v>
      </c>
      <c r="C32">
        <v>238</v>
      </c>
      <c r="D32">
        <v>8965.83</v>
      </c>
      <c r="E32">
        <v>564.79999999999995</v>
      </c>
      <c r="F32">
        <v>159.08000000000001</v>
      </c>
      <c r="G32">
        <v>14.94</v>
      </c>
      <c r="H32">
        <v>279.95999999999998</v>
      </c>
      <c r="I32">
        <v>18.38</v>
      </c>
      <c r="J32">
        <v>3.25</v>
      </c>
      <c r="K32">
        <v>0.22</v>
      </c>
      <c r="L32">
        <v>15</v>
      </c>
      <c r="N32">
        <v>3.16</v>
      </c>
      <c r="O32">
        <v>0.27</v>
      </c>
      <c r="P32">
        <v>1.35</v>
      </c>
      <c r="Q32">
        <v>0.1</v>
      </c>
      <c r="R32">
        <v>457.54</v>
      </c>
      <c r="S32">
        <v>24.34</v>
      </c>
      <c r="T32">
        <v>3</v>
      </c>
      <c r="U32">
        <v>0.2</v>
      </c>
      <c r="V32">
        <v>27.33</v>
      </c>
      <c r="AE32">
        <v>5.03</v>
      </c>
      <c r="AF32">
        <v>0.04</v>
      </c>
      <c r="AG32">
        <v>3.79</v>
      </c>
      <c r="AH32">
        <v>0.02</v>
      </c>
      <c r="AI32">
        <v>13.73</v>
      </c>
      <c r="AJ32">
        <v>0.05</v>
      </c>
    </row>
    <row r="33" spans="1:44" x14ac:dyDescent="0.55000000000000004">
      <c r="A33" t="s">
        <v>227</v>
      </c>
      <c r="B33" s="4">
        <v>42257</v>
      </c>
      <c r="C33">
        <v>253</v>
      </c>
      <c r="D33">
        <v>8597.83</v>
      </c>
      <c r="E33">
        <v>1398.96</v>
      </c>
      <c r="F33">
        <v>75.87</v>
      </c>
      <c r="G33">
        <v>9.56</v>
      </c>
      <c r="H33">
        <v>233.29</v>
      </c>
      <c r="I33">
        <v>22.68</v>
      </c>
      <c r="J33">
        <v>2.1</v>
      </c>
      <c r="K33">
        <v>0.2</v>
      </c>
      <c r="L33">
        <v>15</v>
      </c>
      <c r="R33">
        <v>550.62</v>
      </c>
      <c r="S33">
        <v>108.12</v>
      </c>
      <c r="V33">
        <v>27.33</v>
      </c>
    </row>
    <row r="34" spans="1:44" x14ac:dyDescent="0.55000000000000004">
      <c r="A34" t="s">
        <v>227</v>
      </c>
      <c r="B34" s="4">
        <v>42285</v>
      </c>
      <c r="C34">
        <v>281</v>
      </c>
      <c r="D34">
        <v>7952.87</v>
      </c>
      <c r="E34">
        <v>1230.1500000000001</v>
      </c>
      <c r="F34">
        <v>3.71</v>
      </c>
      <c r="G34">
        <v>1.1200000000000001</v>
      </c>
      <c r="H34">
        <v>190.57</v>
      </c>
      <c r="I34">
        <v>24.01</v>
      </c>
      <c r="J34">
        <v>0</v>
      </c>
      <c r="K34">
        <v>0</v>
      </c>
      <c r="R34">
        <v>601.01</v>
      </c>
      <c r="S34">
        <v>100.26</v>
      </c>
      <c r="V34">
        <v>29.33</v>
      </c>
      <c r="W34">
        <v>138.41</v>
      </c>
      <c r="X34">
        <v>21.97</v>
      </c>
      <c r="Y34">
        <v>462.61</v>
      </c>
      <c r="Z34">
        <v>78.3</v>
      </c>
      <c r="AQ34">
        <v>1405.67</v>
      </c>
      <c r="AR34">
        <v>235.99</v>
      </c>
    </row>
    <row r="35" spans="1:44" x14ac:dyDescent="0.55000000000000004">
      <c r="A35" t="s">
        <v>227</v>
      </c>
      <c r="B35" s="4">
        <v>42289</v>
      </c>
      <c r="C35">
        <v>281</v>
      </c>
      <c r="Y35">
        <v>435.4</v>
      </c>
      <c r="Z35">
        <v>10.7</v>
      </c>
    </row>
    <row r="36" spans="1:44" x14ac:dyDescent="0.55000000000000004">
      <c r="A36" t="s">
        <v>228</v>
      </c>
      <c r="B36" s="4">
        <v>42173</v>
      </c>
      <c r="C36">
        <v>169</v>
      </c>
      <c r="D36">
        <v>101.23</v>
      </c>
      <c r="E36">
        <v>0.52</v>
      </c>
      <c r="F36">
        <v>6.97</v>
      </c>
      <c r="G36">
        <v>0.15</v>
      </c>
      <c r="H36">
        <v>3.15</v>
      </c>
      <c r="I36">
        <v>0.1</v>
      </c>
      <c r="J36">
        <v>0.12</v>
      </c>
      <c r="K36">
        <v>0.01</v>
      </c>
      <c r="L36">
        <v>1</v>
      </c>
      <c r="N36">
        <v>5.33</v>
      </c>
      <c r="O36">
        <v>0.46</v>
      </c>
      <c r="P36">
        <v>3.66</v>
      </c>
      <c r="Q36">
        <v>0.4</v>
      </c>
      <c r="V36">
        <v>48.67</v>
      </c>
      <c r="AE36">
        <v>0.37</v>
      </c>
      <c r="AF36">
        <v>0</v>
      </c>
      <c r="AG36">
        <v>0.12</v>
      </c>
      <c r="AH36">
        <v>0</v>
      </c>
    </row>
    <row r="37" spans="1:44" x14ac:dyDescent="0.55000000000000004">
      <c r="A37" t="s">
        <v>228</v>
      </c>
      <c r="B37" s="4">
        <v>42180</v>
      </c>
      <c r="C37">
        <v>176</v>
      </c>
      <c r="D37">
        <v>247.57</v>
      </c>
      <c r="E37">
        <v>25.58</v>
      </c>
      <c r="F37">
        <v>16.239999999999998</v>
      </c>
      <c r="G37">
        <v>1.36</v>
      </c>
      <c r="H37">
        <v>8.51</v>
      </c>
      <c r="I37">
        <v>1.2</v>
      </c>
      <c r="J37">
        <v>0.42</v>
      </c>
      <c r="K37">
        <v>0.03</v>
      </c>
      <c r="L37">
        <v>2</v>
      </c>
      <c r="N37">
        <v>4.8600000000000003</v>
      </c>
      <c r="O37">
        <v>0.13</v>
      </c>
      <c r="P37">
        <v>3.01</v>
      </c>
      <c r="Q37">
        <v>0.25</v>
      </c>
      <c r="V37">
        <v>47.33</v>
      </c>
      <c r="AE37">
        <v>0.79</v>
      </c>
      <c r="AF37">
        <v>0</v>
      </c>
      <c r="AG37">
        <v>0.26</v>
      </c>
      <c r="AH37">
        <v>0</v>
      </c>
    </row>
    <row r="38" spans="1:44" x14ac:dyDescent="0.55000000000000004">
      <c r="A38" t="s">
        <v>228</v>
      </c>
      <c r="B38" s="4">
        <v>42193</v>
      </c>
      <c r="C38">
        <v>189</v>
      </c>
      <c r="D38">
        <v>989.87</v>
      </c>
      <c r="E38">
        <v>72.06</v>
      </c>
      <c r="F38">
        <v>56.56</v>
      </c>
      <c r="G38">
        <v>2.93</v>
      </c>
      <c r="H38">
        <v>42.43</v>
      </c>
      <c r="I38">
        <v>4.2699999999999996</v>
      </c>
      <c r="N38">
        <v>4.4800000000000004</v>
      </c>
      <c r="O38">
        <v>0.41</v>
      </c>
      <c r="P38">
        <v>2.62</v>
      </c>
      <c r="Q38">
        <v>0.06</v>
      </c>
      <c r="AE38">
        <v>2.5299999999999998</v>
      </c>
      <c r="AF38">
        <v>0.01</v>
      </c>
      <c r="AG38">
        <v>1.1100000000000001</v>
      </c>
      <c r="AH38">
        <v>0</v>
      </c>
    </row>
    <row r="39" spans="1:44" x14ac:dyDescent="0.55000000000000004">
      <c r="A39" t="s">
        <v>228</v>
      </c>
      <c r="B39" s="4">
        <v>42202</v>
      </c>
      <c r="C39">
        <v>198</v>
      </c>
      <c r="D39">
        <v>1846.8</v>
      </c>
      <c r="E39">
        <v>96.17</v>
      </c>
      <c r="F39">
        <v>94.48</v>
      </c>
      <c r="G39">
        <v>7.22</v>
      </c>
      <c r="H39">
        <v>90.2</v>
      </c>
      <c r="I39">
        <v>5.13</v>
      </c>
      <c r="J39">
        <v>3.06</v>
      </c>
      <c r="K39">
        <v>0</v>
      </c>
      <c r="L39">
        <v>7</v>
      </c>
      <c r="N39">
        <v>4.66</v>
      </c>
      <c r="O39">
        <v>0.47</v>
      </c>
      <c r="P39">
        <v>2.5</v>
      </c>
      <c r="Q39">
        <v>0.08</v>
      </c>
      <c r="V39">
        <v>48</v>
      </c>
      <c r="AE39">
        <v>4.4000000000000004</v>
      </c>
      <c r="AF39">
        <v>0.03</v>
      </c>
      <c r="AG39">
        <v>2.25</v>
      </c>
      <c r="AH39">
        <v>0</v>
      </c>
    </row>
    <row r="40" spans="1:44" x14ac:dyDescent="0.55000000000000004">
      <c r="A40" t="s">
        <v>228</v>
      </c>
      <c r="B40" s="4">
        <v>42214</v>
      </c>
      <c r="C40">
        <v>210</v>
      </c>
      <c r="D40">
        <v>3161.83</v>
      </c>
      <c r="E40">
        <v>233.26</v>
      </c>
      <c r="F40">
        <v>135.94</v>
      </c>
      <c r="G40">
        <v>9.43</v>
      </c>
      <c r="H40">
        <v>178.48</v>
      </c>
      <c r="I40">
        <v>13.8</v>
      </c>
      <c r="J40">
        <v>5.91</v>
      </c>
      <c r="K40">
        <v>0.54</v>
      </c>
      <c r="L40">
        <v>11</v>
      </c>
      <c r="N40">
        <v>5.95</v>
      </c>
      <c r="O40">
        <v>1.0900000000000001</v>
      </c>
      <c r="P40">
        <v>2.12</v>
      </c>
      <c r="Q40">
        <v>0.17</v>
      </c>
      <c r="R40">
        <v>1.77</v>
      </c>
      <c r="S40">
        <v>0.54</v>
      </c>
      <c r="T40">
        <v>3.49</v>
      </c>
      <c r="U40">
        <v>0.43</v>
      </c>
      <c r="V40">
        <v>43.33</v>
      </c>
      <c r="AE40">
        <v>8.09</v>
      </c>
      <c r="AF40">
        <v>0.1</v>
      </c>
      <c r="AG40">
        <v>3.78</v>
      </c>
      <c r="AH40">
        <v>0.02</v>
      </c>
      <c r="AI40">
        <v>0.06</v>
      </c>
      <c r="AJ40">
        <v>0</v>
      </c>
    </row>
    <row r="41" spans="1:44" x14ac:dyDescent="0.55000000000000004">
      <c r="A41" t="s">
        <v>228</v>
      </c>
      <c r="B41" s="4">
        <v>42227</v>
      </c>
      <c r="C41">
        <v>223</v>
      </c>
      <c r="D41">
        <v>5226.33</v>
      </c>
      <c r="E41">
        <v>223.15</v>
      </c>
      <c r="F41">
        <v>171.75</v>
      </c>
      <c r="G41">
        <v>5.3</v>
      </c>
      <c r="H41">
        <v>293.12</v>
      </c>
      <c r="I41">
        <v>14.39</v>
      </c>
      <c r="J41">
        <v>7.32</v>
      </c>
      <c r="K41">
        <v>1.2</v>
      </c>
      <c r="L41">
        <v>14</v>
      </c>
      <c r="N41">
        <v>4.5599999999999996</v>
      </c>
      <c r="O41">
        <v>0.12</v>
      </c>
      <c r="P41">
        <v>2.19</v>
      </c>
      <c r="Q41">
        <v>0.14000000000000001</v>
      </c>
      <c r="R41">
        <v>57.76</v>
      </c>
      <c r="S41">
        <v>2.65</v>
      </c>
      <c r="T41">
        <v>3.93</v>
      </c>
      <c r="U41">
        <v>0.2</v>
      </c>
      <c r="V41">
        <v>43</v>
      </c>
      <c r="AE41">
        <v>7.83</v>
      </c>
      <c r="AF41">
        <v>0.01</v>
      </c>
      <c r="AG41">
        <v>6.43</v>
      </c>
      <c r="AH41">
        <v>0.02</v>
      </c>
      <c r="AI41">
        <v>2.27</v>
      </c>
      <c r="AJ41">
        <v>0.01</v>
      </c>
    </row>
    <row r="42" spans="1:44" x14ac:dyDescent="0.55000000000000004">
      <c r="A42" t="s">
        <v>228</v>
      </c>
      <c r="B42" s="4">
        <v>42242</v>
      </c>
      <c r="C42">
        <v>238</v>
      </c>
      <c r="D42">
        <v>7851.33</v>
      </c>
      <c r="E42">
        <v>509.17</v>
      </c>
      <c r="F42">
        <v>202.28</v>
      </c>
      <c r="G42">
        <v>13.7</v>
      </c>
      <c r="H42">
        <v>339.14</v>
      </c>
      <c r="I42">
        <v>20.59</v>
      </c>
      <c r="J42">
        <v>4.9800000000000004</v>
      </c>
      <c r="K42">
        <v>0.22</v>
      </c>
      <c r="L42">
        <v>14</v>
      </c>
      <c r="N42">
        <v>3.76</v>
      </c>
      <c r="O42">
        <v>0.26</v>
      </c>
      <c r="P42">
        <v>1.71</v>
      </c>
      <c r="Q42">
        <v>0.12</v>
      </c>
      <c r="R42">
        <v>243.72</v>
      </c>
      <c r="S42">
        <v>20.239999999999998</v>
      </c>
      <c r="T42">
        <v>2.88</v>
      </c>
      <c r="U42">
        <v>0.11</v>
      </c>
      <c r="V42">
        <v>41.67</v>
      </c>
      <c r="AE42">
        <v>7.61</v>
      </c>
      <c r="AF42">
        <v>0.04</v>
      </c>
      <c r="AG42">
        <v>5.8</v>
      </c>
      <c r="AH42">
        <v>0.03</v>
      </c>
      <c r="AI42">
        <v>7.03</v>
      </c>
      <c r="AJ42">
        <v>0.02</v>
      </c>
    </row>
    <row r="43" spans="1:44" x14ac:dyDescent="0.55000000000000004">
      <c r="A43" t="s">
        <v>228</v>
      </c>
      <c r="B43" s="4">
        <v>42257</v>
      </c>
      <c r="C43">
        <v>253</v>
      </c>
      <c r="D43">
        <v>7368.53</v>
      </c>
      <c r="E43">
        <v>692.38</v>
      </c>
      <c r="F43">
        <v>112.15</v>
      </c>
      <c r="G43">
        <v>10.64</v>
      </c>
      <c r="H43">
        <v>253.33</v>
      </c>
      <c r="I43">
        <v>26.67</v>
      </c>
      <c r="J43">
        <v>4.49</v>
      </c>
      <c r="K43">
        <v>0.28999999999999998</v>
      </c>
      <c r="L43">
        <v>13</v>
      </c>
      <c r="R43">
        <v>371.37</v>
      </c>
      <c r="S43">
        <v>32.22</v>
      </c>
      <c r="V43">
        <v>36.33</v>
      </c>
      <c r="AE43">
        <v>2.4500000000000002</v>
      </c>
      <c r="AF43">
        <v>0.02</v>
      </c>
      <c r="AG43">
        <v>1.51</v>
      </c>
      <c r="AH43">
        <v>0.02</v>
      </c>
      <c r="AI43">
        <v>15.98</v>
      </c>
      <c r="AJ43">
        <v>0.13</v>
      </c>
    </row>
    <row r="44" spans="1:44" x14ac:dyDescent="0.55000000000000004">
      <c r="A44" t="s">
        <v>228</v>
      </c>
      <c r="B44" s="4">
        <v>42269</v>
      </c>
      <c r="C44">
        <v>265</v>
      </c>
      <c r="D44">
        <v>7516.9</v>
      </c>
      <c r="E44">
        <v>241.66</v>
      </c>
      <c r="F44">
        <v>37.950000000000003</v>
      </c>
      <c r="G44">
        <v>9.67</v>
      </c>
      <c r="H44">
        <v>255.43</v>
      </c>
      <c r="I44">
        <v>8.08</v>
      </c>
      <c r="J44">
        <v>2.0299999999999998</v>
      </c>
      <c r="K44">
        <v>0.31</v>
      </c>
      <c r="L44">
        <v>11</v>
      </c>
      <c r="R44">
        <v>488.3</v>
      </c>
      <c r="S44">
        <v>24.73</v>
      </c>
      <c r="V44">
        <v>41</v>
      </c>
    </row>
    <row r="45" spans="1:44" x14ac:dyDescent="0.55000000000000004">
      <c r="A45" t="s">
        <v>228</v>
      </c>
      <c r="B45" s="4">
        <v>42285</v>
      </c>
      <c r="C45">
        <v>281</v>
      </c>
      <c r="D45">
        <v>7096.6</v>
      </c>
      <c r="E45">
        <v>13.04</v>
      </c>
      <c r="F45">
        <v>2.68</v>
      </c>
      <c r="G45">
        <v>0.19</v>
      </c>
      <c r="H45">
        <v>209.58</v>
      </c>
      <c r="I45">
        <v>7.67</v>
      </c>
      <c r="J45">
        <v>0</v>
      </c>
      <c r="K45">
        <v>0</v>
      </c>
      <c r="R45">
        <v>497.4</v>
      </c>
      <c r="S45">
        <v>8.83</v>
      </c>
      <c r="V45">
        <v>38.33</v>
      </c>
      <c r="W45">
        <v>108.59</v>
      </c>
      <c r="X45">
        <v>3.12</v>
      </c>
      <c r="Y45">
        <v>388.81</v>
      </c>
      <c r="Z45">
        <v>5.75</v>
      </c>
      <c r="AQ45">
        <v>1170</v>
      </c>
      <c r="AR45">
        <v>42.29</v>
      </c>
    </row>
    <row r="46" spans="1:44" x14ac:dyDescent="0.55000000000000004">
      <c r="A46" t="s">
        <v>228</v>
      </c>
      <c r="B46" s="4">
        <v>42289</v>
      </c>
      <c r="C46">
        <v>281</v>
      </c>
      <c r="Y46">
        <v>365.9</v>
      </c>
      <c r="Z46">
        <v>8.6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08C3-5A57-4B39-8C13-68EEEAB8A9FE}">
  <dimension ref="A1:T20"/>
  <sheetViews>
    <sheetView topLeftCell="H1" workbookViewId="0">
      <selection activeCell="M15" sqref="M15"/>
    </sheetView>
  </sheetViews>
  <sheetFormatPr defaultRowHeight="14.4" x14ac:dyDescent="0.55000000000000004"/>
  <cols>
    <col min="1" max="1" width="10.15625" bestFit="1" customWidth="1"/>
  </cols>
  <sheetData>
    <row r="1" spans="1:20" x14ac:dyDescent="0.55000000000000004">
      <c r="A1" t="s">
        <v>186</v>
      </c>
      <c r="B1" t="s">
        <v>191</v>
      </c>
      <c r="C1" t="s">
        <v>183</v>
      </c>
      <c r="E1" t="s">
        <v>191</v>
      </c>
      <c r="F1" t="s">
        <v>187</v>
      </c>
      <c r="H1" t="s">
        <v>191</v>
      </c>
      <c r="I1" t="s">
        <v>192</v>
      </c>
      <c r="L1" t="s">
        <v>191</v>
      </c>
      <c r="M1" t="s">
        <v>193</v>
      </c>
      <c r="O1" t="s">
        <v>191</v>
      </c>
      <c r="P1" t="s">
        <v>194</v>
      </c>
      <c r="Q1" t="s">
        <v>195</v>
      </c>
      <c r="S1" t="s">
        <v>191</v>
      </c>
      <c r="T1" t="s">
        <v>188</v>
      </c>
    </row>
    <row r="2" spans="1:20" x14ac:dyDescent="0.55000000000000004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</row>
    <row r="3" spans="1:20" x14ac:dyDescent="0.55000000000000004">
      <c r="A3" s="4">
        <f t="shared" ref="A3:A20" si="0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1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2">P3/100*M3</f>
        <v>6.1736657480250612</v>
      </c>
    </row>
    <row r="4" spans="1:20" x14ac:dyDescent="0.55000000000000004">
      <c r="A4" s="4">
        <f t="shared" si="0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1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2"/>
        <v>8.9302120153173785</v>
      </c>
    </row>
    <row r="5" spans="1:20" x14ac:dyDescent="0.55000000000000004">
      <c r="A5" s="4">
        <f t="shared" si="0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1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2"/>
        <v>11.046021146306742</v>
      </c>
    </row>
    <row r="6" spans="1:20" x14ac:dyDescent="0.55000000000000004">
      <c r="A6" s="4">
        <f t="shared" si="0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1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2"/>
        <v>12.257539548342988</v>
      </c>
      <c r="S6">
        <v>56.874452863223297</v>
      </c>
      <c r="T6">
        <v>2.9723991507431702</v>
      </c>
    </row>
    <row r="7" spans="1:20" x14ac:dyDescent="0.55000000000000004">
      <c r="A7" s="4">
        <f t="shared" si="0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1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2"/>
        <v>12.504532393962936</v>
      </c>
      <c r="S7" s="9">
        <v>64.297602157354007</v>
      </c>
      <c r="T7">
        <v>57.961783439490397</v>
      </c>
    </row>
    <row r="8" spans="1:20" x14ac:dyDescent="0.55000000000000004">
      <c r="A8" s="4">
        <f t="shared" si="0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1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2"/>
        <v>11.473119542148565</v>
      </c>
    </row>
    <row r="9" spans="1:20" x14ac:dyDescent="0.55000000000000004">
      <c r="A9" s="4">
        <f t="shared" si="0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1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2"/>
        <v>7.6942300660613334</v>
      </c>
      <c r="S9" s="9">
        <v>79.977862971795403</v>
      </c>
      <c r="T9">
        <v>307.64331210191</v>
      </c>
    </row>
    <row r="10" spans="1:20" x14ac:dyDescent="0.55000000000000004">
      <c r="A10" s="4">
        <f t="shared" si="0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1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2"/>
        <v>5.2080804155383014</v>
      </c>
      <c r="S10" s="9">
        <v>90.303377909258302</v>
      </c>
      <c r="T10">
        <v>471.12526539278099</v>
      </c>
    </row>
    <row r="11" spans="1:20" x14ac:dyDescent="0.55000000000000004">
      <c r="A11" s="4">
        <f t="shared" si="0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1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2"/>
        <v>3.1717735677342116</v>
      </c>
      <c r="S11" s="9">
        <v>99.438323220736294</v>
      </c>
      <c r="T11">
        <v>536.51804670912895</v>
      </c>
    </row>
    <row r="12" spans="1:20" x14ac:dyDescent="0.55000000000000004">
      <c r="A12" s="4">
        <f t="shared" si="0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1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2"/>
        <v>0.61886837353163826</v>
      </c>
      <c r="S12" s="9">
        <v>111.607248870508</v>
      </c>
      <c r="T12">
        <v>603.39702760084901</v>
      </c>
    </row>
    <row r="13" spans="1:20" x14ac:dyDescent="0.55000000000000004">
      <c r="A13" s="4">
        <f t="shared" si="0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1"/>
        <v>0.69299820466786299</v>
      </c>
      <c r="O13">
        <v>28.137931034482701</v>
      </c>
      <c r="P13">
        <v>83.057309373482198</v>
      </c>
      <c r="Q13">
        <f>P13/100*M14</f>
        <v>1.9065185251761465</v>
      </c>
    </row>
    <row r="14" spans="1:20" x14ac:dyDescent="0.55000000000000004">
      <c r="A14" s="4">
        <f t="shared" si="0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20" x14ac:dyDescent="0.55000000000000004">
      <c r="A15" s="4">
        <f t="shared" si="0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20" x14ac:dyDescent="0.55000000000000004">
      <c r="A16" s="4">
        <f t="shared" si="0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3">P16/100*M16</f>
        <v>8.843865722194078</v>
      </c>
    </row>
    <row r="17" spans="1:17" x14ac:dyDescent="0.55000000000000004">
      <c r="A17" s="4">
        <f t="shared" si="0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3"/>
        <v>11.644907747634676</v>
      </c>
    </row>
    <row r="18" spans="1:17" x14ac:dyDescent="0.55000000000000004">
      <c r="A18" s="4">
        <f t="shared" si="0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3"/>
        <v>10.102107285650909</v>
      </c>
    </row>
    <row r="19" spans="1:17" x14ac:dyDescent="0.55000000000000004">
      <c r="A19" s="4">
        <f t="shared" si="0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 x14ac:dyDescent="0.55000000000000004">
      <c r="A20" s="4">
        <f t="shared" si="0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6538-D7B6-43E7-A599-548E9E77BEF8}">
  <dimension ref="A2:X61"/>
  <sheetViews>
    <sheetView topLeftCell="K6" workbookViewId="0">
      <selection activeCell="T23" sqref="T23"/>
    </sheetView>
  </sheetViews>
  <sheetFormatPr defaultRowHeight="14.4" x14ac:dyDescent="0.55000000000000004"/>
  <cols>
    <col min="13" max="13" width="10.15625" bestFit="1" customWidth="1"/>
    <col min="16" max="16" width="10.15625" bestFit="1" customWidth="1"/>
    <col min="20" max="20" width="10.15625" bestFit="1" customWidth="1"/>
    <col min="21" max="21" width="10.15625" customWidth="1"/>
  </cols>
  <sheetData>
    <row r="2" spans="1:24" x14ac:dyDescent="0.55000000000000004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 x14ac:dyDescent="0.55000000000000004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 x14ac:dyDescent="0.55000000000000004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 x14ac:dyDescent="0.55000000000000004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 x14ac:dyDescent="0.55000000000000004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 x14ac:dyDescent="0.55000000000000004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 x14ac:dyDescent="0.55000000000000004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 x14ac:dyDescent="0.55000000000000004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 x14ac:dyDescent="0.55000000000000004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 x14ac:dyDescent="0.55000000000000004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 x14ac:dyDescent="0.55000000000000004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 x14ac:dyDescent="0.55000000000000004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 x14ac:dyDescent="0.55000000000000004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 x14ac:dyDescent="0.55000000000000004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 x14ac:dyDescent="0.55000000000000004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 x14ac:dyDescent="0.55000000000000004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 x14ac:dyDescent="0.55000000000000004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 x14ac:dyDescent="0.55000000000000004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 x14ac:dyDescent="0.55000000000000004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 x14ac:dyDescent="0.55000000000000004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 x14ac:dyDescent="0.55000000000000004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 x14ac:dyDescent="0.55000000000000004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 x14ac:dyDescent="0.55000000000000004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 x14ac:dyDescent="0.55000000000000004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 x14ac:dyDescent="0.55000000000000004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 x14ac:dyDescent="0.55000000000000004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 x14ac:dyDescent="0.55000000000000004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 x14ac:dyDescent="0.55000000000000004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 x14ac:dyDescent="0.55000000000000004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 x14ac:dyDescent="0.55000000000000004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 x14ac:dyDescent="0.55000000000000004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 x14ac:dyDescent="0.55000000000000004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 x14ac:dyDescent="0.55000000000000004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 x14ac:dyDescent="0.55000000000000004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 x14ac:dyDescent="0.55000000000000004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 x14ac:dyDescent="0.55000000000000004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 x14ac:dyDescent="0.55000000000000004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 x14ac:dyDescent="0.55000000000000004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 x14ac:dyDescent="0.55000000000000004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 x14ac:dyDescent="0.55000000000000004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 x14ac:dyDescent="0.55000000000000004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 x14ac:dyDescent="0.55000000000000004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 x14ac:dyDescent="0.55000000000000004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 x14ac:dyDescent="0.55000000000000004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 x14ac:dyDescent="0.55000000000000004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 x14ac:dyDescent="0.55000000000000004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 x14ac:dyDescent="0.55000000000000004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 x14ac:dyDescent="0.55000000000000004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 x14ac:dyDescent="0.55000000000000004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 x14ac:dyDescent="0.55000000000000004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 x14ac:dyDescent="0.55000000000000004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 x14ac:dyDescent="0.55000000000000004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 x14ac:dyDescent="0.55000000000000004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 x14ac:dyDescent="0.55000000000000004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 x14ac:dyDescent="0.55000000000000004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 x14ac:dyDescent="0.55000000000000004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 x14ac:dyDescent="0.55000000000000004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 x14ac:dyDescent="0.55000000000000004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 x14ac:dyDescent="0.55000000000000004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 x14ac:dyDescent="0.55000000000000004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8"/>
  <sheetViews>
    <sheetView workbookViewId="0"/>
  </sheetViews>
  <sheetFormatPr defaultRowHeight="14.4" x14ac:dyDescent="0.55000000000000004"/>
  <cols>
    <col min="1" max="1" width="36.83984375" bestFit="1" customWidth="1"/>
    <col min="2" max="2" width="10.26171875" bestFit="1" customWidth="1"/>
    <col min="3" max="3" width="11.578125" customWidth="1"/>
    <col min="4" max="4" width="21.68359375" bestFit="1" customWidth="1"/>
    <col min="5" max="5" width="27.578125" bestFit="1" customWidth="1"/>
    <col min="6" max="6" width="36.68359375" bestFit="1" customWidth="1"/>
    <col min="7" max="7" width="20.83984375" bestFit="1" customWidth="1"/>
    <col min="8" max="8" width="22.26171875" bestFit="1" customWidth="1"/>
    <col min="9" max="9" width="21.41796875" bestFit="1" customWidth="1"/>
    <col min="10" max="10" width="21.578125" bestFit="1" customWidth="1"/>
    <col min="11" max="11" width="20.578125" bestFit="1" customWidth="1"/>
    <col min="12" max="12" width="22.26171875" bestFit="1" customWidth="1"/>
  </cols>
  <sheetData>
    <row r="1" spans="1:12" x14ac:dyDescent="0.55000000000000004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55000000000000004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55000000000000004">
      <c r="B3" s="1"/>
      <c r="C3" s="1"/>
    </row>
    <row r="4" spans="1:12" x14ac:dyDescent="0.55000000000000004">
      <c r="B4" s="1"/>
      <c r="C4" s="1"/>
    </row>
    <row r="5" spans="1:12" x14ac:dyDescent="0.55000000000000004">
      <c r="B5" s="1"/>
      <c r="C5" s="1"/>
    </row>
    <row r="6" spans="1:12" x14ac:dyDescent="0.55000000000000004">
      <c r="B6" s="1"/>
      <c r="C6" s="1"/>
    </row>
    <row r="7" spans="1:12" x14ac:dyDescent="0.55000000000000004">
      <c r="B7" s="1"/>
      <c r="C7" s="1"/>
    </row>
    <row r="8" spans="1:12" x14ac:dyDescent="0.55000000000000004">
      <c r="B8" s="1"/>
      <c r="C8" s="1"/>
    </row>
    <row r="9" spans="1:12" x14ac:dyDescent="0.55000000000000004">
      <c r="B9" s="1"/>
      <c r="C9" s="1"/>
    </row>
    <row r="10" spans="1:12" x14ac:dyDescent="0.55000000000000004">
      <c r="B10" s="1"/>
      <c r="C10" s="1"/>
    </row>
    <row r="11" spans="1:12" x14ac:dyDescent="0.55000000000000004">
      <c r="B11" s="1"/>
      <c r="C11" s="1"/>
    </row>
    <row r="12" spans="1:12" x14ac:dyDescent="0.55000000000000004">
      <c r="B12" s="1"/>
      <c r="C12" s="1"/>
    </row>
    <row r="13" spans="1:12" x14ac:dyDescent="0.55000000000000004">
      <c r="B13" s="1"/>
      <c r="C13" s="1"/>
    </row>
    <row r="14" spans="1:12" x14ac:dyDescent="0.55000000000000004">
      <c r="B14" s="1"/>
      <c r="C14" s="1"/>
    </row>
    <row r="15" spans="1:12" x14ac:dyDescent="0.55000000000000004">
      <c r="B15" s="1"/>
      <c r="C15" s="1"/>
    </row>
    <row r="16" spans="1:12" x14ac:dyDescent="0.55000000000000004">
      <c r="B16" s="1"/>
      <c r="C16" s="1"/>
    </row>
    <row r="17" spans="2:3" x14ac:dyDescent="0.55000000000000004">
      <c r="B17" s="1"/>
      <c r="C17" s="1"/>
    </row>
    <row r="18" spans="2:3" x14ac:dyDescent="0.55000000000000004">
      <c r="B18" s="1"/>
      <c r="C18" s="1"/>
    </row>
    <row r="19" spans="2:3" x14ac:dyDescent="0.55000000000000004">
      <c r="B19" s="1"/>
      <c r="C19" s="1"/>
    </row>
    <row r="20" spans="2:3" x14ac:dyDescent="0.55000000000000004">
      <c r="B20" s="1"/>
      <c r="C20" s="1"/>
    </row>
    <row r="21" spans="2:3" x14ac:dyDescent="0.55000000000000004">
      <c r="B21" s="1"/>
      <c r="C21" s="1"/>
    </row>
    <row r="22" spans="2:3" x14ac:dyDescent="0.55000000000000004">
      <c r="B22" s="1"/>
      <c r="C22" s="1"/>
    </row>
    <row r="23" spans="2:3" x14ac:dyDescent="0.55000000000000004">
      <c r="B23" s="1"/>
      <c r="C23" s="1"/>
    </row>
    <row r="24" spans="2:3" x14ac:dyDescent="0.55000000000000004">
      <c r="B24" s="1"/>
      <c r="C24" s="1"/>
    </row>
    <row r="25" spans="2:3" x14ac:dyDescent="0.55000000000000004">
      <c r="B25" s="1"/>
      <c r="C25" s="1"/>
    </row>
    <row r="26" spans="2:3" x14ac:dyDescent="0.55000000000000004">
      <c r="B26" s="1"/>
      <c r="C26" s="1"/>
    </row>
    <row r="27" spans="2:3" x14ac:dyDescent="0.55000000000000004">
      <c r="B27" s="1"/>
      <c r="C27" s="1"/>
    </row>
    <row r="28" spans="2:3" x14ac:dyDescent="0.55000000000000004">
      <c r="B28" s="1"/>
      <c r="C28" s="1"/>
    </row>
    <row r="29" spans="2:3" x14ac:dyDescent="0.55000000000000004">
      <c r="B29" s="1"/>
      <c r="C29" s="1"/>
    </row>
    <row r="30" spans="2:3" x14ac:dyDescent="0.55000000000000004">
      <c r="B30" s="1"/>
      <c r="C30" s="1"/>
    </row>
    <row r="31" spans="2:3" x14ac:dyDescent="0.55000000000000004">
      <c r="B31" s="1"/>
      <c r="C31" s="1"/>
    </row>
    <row r="32" spans="2:3" x14ac:dyDescent="0.55000000000000004">
      <c r="B32" s="1"/>
      <c r="C32" s="1"/>
    </row>
    <row r="33" spans="2:3" x14ac:dyDescent="0.55000000000000004">
      <c r="B33" s="1"/>
      <c r="C33" s="1"/>
    </row>
    <row r="34" spans="2:3" x14ac:dyDescent="0.55000000000000004">
      <c r="B34" s="1"/>
      <c r="C34" s="1"/>
    </row>
    <row r="35" spans="2:3" x14ac:dyDescent="0.55000000000000004">
      <c r="B35" s="1"/>
      <c r="C35" s="1"/>
    </row>
    <row r="36" spans="2:3" x14ac:dyDescent="0.55000000000000004">
      <c r="B36" s="1"/>
      <c r="C36" s="1"/>
    </row>
    <row r="37" spans="2:3" x14ac:dyDescent="0.55000000000000004">
      <c r="B37" s="1"/>
      <c r="C37" s="1"/>
    </row>
    <row r="38" spans="2:3" x14ac:dyDescent="0.55000000000000004">
      <c r="B38" s="1"/>
      <c r="C38" s="1"/>
    </row>
    <row r="39" spans="2:3" x14ac:dyDescent="0.55000000000000004">
      <c r="B39" s="1"/>
      <c r="C39" s="1"/>
    </row>
    <row r="40" spans="2:3" x14ac:dyDescent="0.55000000000000004">
      <c r="B40" s="1"/>
      <c r="C40" s="1"/>
    </row>
    <row r="41" spans="2:3" x14ac:dyDescent="0.55000000000000004">
      <c r="B41" s="1"/>
      <c r="C41" s="1"/>
    </row>
    <row r="42" spans="2:3" x14ac:dyDescent="0.55000000000000004">
      <c r="B42" s="1"/>
      <c r="C42" s="1"/>
    </row>
    <row r="43" spans="2:3" x14ac:dyDescent="0.55000000000000004">
      <c r="B43" s="1"/>
      <c r="C43" s="1"/>
    </row>
    <row r="44" spans="2:3" x14ac:dyDescent="0.55000000000000004">
      <c r="B44" s="1"/>
      <c r="C44" s="1"/>
    </row>
    <row r="45" spans="2:3" x14ac:dyDescent="0.55000000000000004">
      <c r="B45" s="1"/>
      <c r="C45" s="1"/>
    </row>
    <row r="46" spans="2:3" x14ac:dyDescent="0.55000000000000004">
      <c r="B46" s="1"/>
      <c r="C46" s="1"/>
    </row>
    <row r="47" spans="2:3" x14ac:dyDescent="0.55000000000000004">
      <c r="B47" s="1"/>
      <c r="C47" s="1"/>
    </row>
    <row r="48" spans="2:3" x14ac:dyDescent="0.55000000000000004">
      <c r="B48" s="1"/>
      <c r="C48" s="1"/>
    </row>
    <row r="49" spans="2:3" x14ac:dyDescent="0.55000000000000004">
      <c r="B49" s="1"/>
      <c r="C49" s="1"/>
    </row>
    <row r="50" spans="2:3" x14ac:dyDescent="0.55000000000000004">
      <c r="B50" s="1"/>
      <c r="C50" s="1"/>
    </row>
    <row r="51" spans="2:3" x14ac:dyDescent="0.55000000000000004">
      <c r="B51" s="1"/>
      <c r="C51" s="1"/>
    </row>
    <row r="52" spans="2:3" x14ac:dyDescent="0.55000000000000004">
      <c r="B52" s="1"/>
      <c r="C52" s="1"/>
    </row>
    <row r="53" spans="2:3" x14ac:dyDescent="0.55000000000000004">
      <c r="B53" s="1"/>
      <c r="C53" s="1"/>
    </row>
    <row r="54" spans="2:3" x14ac:dyDescent="0.55000000000000004">
      <c r="B54" s="1"/>
      <c r="C54" s="1"/>
    </row>
    <row r="55" spans="2:3" x14ac:dyDescent="0.55000000000000004">
      <c r="B55" s="1"/>
      <c r="C55" s="1"/>
    </row>
    <row r="56" spans="2:3" x14ac:dyDescent="0.55000000000000004">
      <c r="B56" s="1"/>
      <c r="C56" s="1"/>
    </row>
    <row r="57" spans="2:3" x14ac:dyDescent="0.55000000000000004">
      <c r="B57" s="1"/>
      <c r="C57" s="1"/>
    </row>
    <row r="58" spans="2:3" x14ac:dyDescent="0.55000000000000004">
      <c r="B58" s="1"/>
      <c r="C58" s="1"/>
    </row>
    <row r="59" spans="2:3" x14ac:dyDescent="0.55000000000000004">
      <c r="B59" s="1"/>
      <c r="C59" s="1"/>
    </row>
    <row r="60" spans="2:3" x14ac:dyDescent="0.55000000000000004">
      <c r="B60" s="1"/>
      <c r="C60" s="1"/>
    </row>
    <row r="61" spans="2:3" x14ac:dyDescent="0.55000000000000004">
      <c r="B61" s="1"/>
      <c r="C61" s="1"/>
    </row>
    <row r="62" spans="2:3" x14ac:dyDescent="0.55000000000000004">
      <c r="B62" s="1"/>
      <c r="C62" s="1"/>
    </row>
    <row r="63" spans="2:3" x14ac:dyDescent="0.55000000000000004">
      <c r="B63" s="1"/>
      <c r="C63" s="1"/>
    </row>
    <row r="64" spans="2:3" x14ac:dyDescent="0.55000000000000004">
      <c r="B64" s="1"/>
      <c r="C64" s="1"/>
    </row>
    <row r="65" spans="2:3" x14ac:dyDescent="0.55000000000000004">
      <c r="B65" s="1"/>
      <c r="C65" s="1"/>
    </row>
    <row r="66" spans="2:3" x14ac:dyDescent="0.55000000000000004">
      <c r="B66" s="1"/>
      <c r="C66" s="1"/>
    </row>
    <row r="67" spans="2:3" x14ac:dyDescent="0.55000000000000004">
      <c r="B67" s="1"/>
      <c r="C67" s="1"/>
    </row>
    <row r="68" spans="2:3" x14ac:dyDescent="0.55000000000000004">
      <c r="B68" s="1"/>
      <c r="C68" s="1"/>
    </row>
    <row r="69" spans="2:3" x14ac:dyDescent="0.55000000000000004">
      <c r="B69" s="1"/>
      <c r="C69" s="1"/>
    </row>
    <row r="70" spans="2:3" x14ac:dyDescent="0.55000000000000004">
      <c r="B70" s="1"/>
      <c r="C70" s="1"/>
    </row>
    <row r="71" spans="2:3" x14ac:dyDescent="0.55000000000000004">
      <c r="B71" s="1"/>
      <c r="C71" s="1"/>
    </row>
    <row r="72" spans="2:3" x14ac:dyDescent="0.55000000000000004">
      <c r="B72" s="1"/>
      <c r="C72" s="1"/>
    </row>
    <row r="73" spans="2:3" x14ac:dyDescent="0.55000000000000004">
      <c r="B73" s="1"/>
      <c r="C73" s="1"/>
    </row>
    <row r="74" spans="2:3" x14ac:dyDescent="0.55000000000000004">
      <c r="B74" s="1"/>
      <c r="C74" s="1"/>
    </row>
    <row r="75" spans="2:3" x14ac:dyDescent="0.55000000000000004">
      <c r="B75" s="1"/>
      <c r="C75" s="1"/>
    </row>
    <row r="76" spans="2:3" x14ac:dyDescent="0.55000000000000004">
      <c r="B76" s="1"/>
      <c r="C76" s="1"/>
    </row>
    <row r="77" spans="2:3" x14ac:dyDescent="0.55000000000000004">
      <c r="B77" s="1"/>
      <c r="C77" s="1"/>
    </row>
    <row r="78" spans="2:3" x14ac:dyDescent="0.55000000000000004">
      <c r="B78" s="1"/>
      <c r="C78" s="1"/>
    </row>
    <row r="79" spans="2:3" x14ac:dyDescent="0.55000000000000004">
      <c r="B79" s="1"/>
      <c r="C79" s="1"/>
    </row>
    <row r="80" spans="2:3" x14ac:dyDescent="0.55000000000000004">
      <c r="B80" s="1"/>
      <c r="C80" s="1"/>
    </row>
    <row r="81" spans="2:3" x14ac:dyDescent="0.55000000000000004">
      <c r="B81" s="1"/>
      <c r="C81" s="1"/>
    </row>
    <row r="82" spans="2:3" x14ac:dyDescent="0.55000000000000004">
      <c r="B82" s="1"/>
      <c r="C82" s="1"/>
    </row>
    <row r="83" spans="2:3" x14ac:dyDescent="0.55000000000000004">
      <c r="B83" s="1"/>
      <c r="C83" s="1"/>
    </row>
    <row r="84" spans="2:3" x14ac:dyDescent="0.55000000000000004">
      <c r="B84" s="1"/>
      <c r="C84" s="1"/>
    </row>
    <row r="85" spans="2:3" x14ac:dyDescent="0.55000000000000004">
      <c r="B85" s="1"/>
      <c r="C85" s="1"/>
    </row>
    <row r="86" spans="2:3" x14ac:dyDescent="0.55000000000000004">
      <c r="B86" s="1"/>
      <c r="C86" s="1"/>
    </row>
    <row r="87" spans="2:3" x14ac:dyDescent="0.55000000000000004">
      <c r="B87" s="1"/>
      <c r="C87" s="1"/>
    </row>
    <row r="88" spans="2:3" x14ac:dyDescent="0.55000000000000004">
      <c r="B88" s="1"/>
      <c r="C88" s="1"/>
    </row>
    <row r="89" spans="2:3" x14ac:dyDescent="0.55000000000000004">
      <c r="B89" s="1"/>
      <c r="C89" s="1"/>
    </row>
    <row r="90" spans="2:3" x14ac:dyDescent="0.55000000000000004">
      <c r="B90" s="1"/>
      <c r="C90" s="1"/>
    </row>
    <row r="91" spans="2:3" x14ac:dyDescent="0.55000000000000004">
      <c r="B91" s="1"/>
      <c r="C91" s="1"/>
    </row>
    <row r="92" spans="2:3" x14ac:dyDescent="0.55000000000000004">
      <c r="B92" s="1"/>
      <c r="C92" s="1"/>
    </row>
    <row r="93" spans="2:3" x14ac:dyDescent="0.55000000000000004">
      <c r="B93" s="1"/>
      <c r="C93" s="1"/>
    </row>
    <row r="94" spans="2:3" x14ac:dyDescent="0.55000000000000004">
      <c r="B94" s="1"/>
      <c r="C94" s="1"/>
    </row>
    <row r="95" spans="2:3" x14ac:dyDescent="0.55000000000000004">
      <c r="B95" s="1"/>
      <c r="C95" s="1"/>
    </row>
    <row r="96" spans="2:3" x14ac:dyDescent="0.55000000000000004">
      <c r="B96" s="1"/>
      <c r="C96" s="1"/>
    </row>
    <row r="97" spans="2:3" x14ac:dyDescent="0.55000000000000004">
      <c r="B97" s="1"/>
      <c r="C97" s="1"/>
    </row>
    <row r="98" spans="2:3" x14ac:dyDescent="0.55000000000000004">
      <c r="B98" s="1"/>
      <c r="C98" s="1"/>
    </row>
    <row r="99" spans="2:3" x14ac:dyDescent="0.55000000000000004">
      <c r="B99" s="1"/>
      <c r="C99" s="1"/>
    </row>
    <row r="100" spans="2:3" x14ac:dyDescent="0.55000000000000004">
      <c r="B100" s="1"/>
      <c r="C100" s="1"/>
    </row>
    <row r="101" spans="2:3" x14ac:dyDescent="0.55000000000000004">
      <c r="B101" s="1"/>
      <c r="C101" s="1"/>
    </row>
    <row r="102" spans="2:3" x14ac:dyDescent="0.55000000000000004">
      <c r="B102" s="1"/>
      <c r="C102" s="1"/>
    </row>
    <row r="103" spans="2:3" x14ac:dyDescent="0.55000000000000004">
      <c r="B103" s="1"/>
      <c r="C103" s="1"/>
    </row>
    <row r="104" spans="2:3" x14ac:dyDescent="0.55000000000000004">
      <c r="B104" s="1"/>
      <c r="C104" s="1"/>
    </row>
    <row r="105" spans="2:3" x14ac:dyDescent="0.55000000000000004">
      <c r="B105" s="1"/>
      <c r="C105" s="1"/>
    </row>
    <row r="106" spans="2:3" x14ac:dyDescent="0.55000000000000004">
      <c r="B106" s="1"/>
      <c r="C106" s="1"/>
    </row>
    <row r="107" spans="2:3" x14ac:dyDescent="0.55000000000000004">
      <c r="B107" s="1"/>
      <c r="C107" s="1"/>
    </row>
    <row r="108" spans="2:3" x14ac:dyDescent="0.55000000000000004">
      <c r="B108" s="1"/>
      <c r="C108" s="1"/>
    </row>
    <row r="109" spans="2:3" x14ac:dyDescent="0.55000000000000004">
      <c r="B109" s="1"/>
      <c r="C109" s="1"/>
    </row>
    <row r="110" spans="2:3" x14ac:dyDescent="0.55000000000000004">
      <c r="B110" s="1"/>
      <c r="C110" s="1"/>
    </row>
    <row r="111" spans="2:3" x14ac:dyDescent="0.55000000000000004">
      <c r="B111" s="1"/>
      <c r="C111" s="1"/>
    </row>
    <row r="112" spans="2:3" x14ac:dyDescent="0.55000000000000004">
      <c r="B112" s="1"/>
      <c r="C112" s="1"/>
    </row>
    <row r="113" spans="2:3" x14ac:dyDescent="0.55000000000000004">
      <c r="B113" s="1"/>
      <c r="C113" s="1"/>
    </row>
    <row r="114" spans="2:3" x14ac:dyDescent="0.55000000000000004">
      <c r="B114" s="1"/>
      <c r="C114" s="1"/>
    </row>
    <row r="115" spans="2:3" x14ac:dyDescent="0.55000000000000004">
      <c r="B115" s="1"/>
      <c r="C115" s="1"/>
    </row>
    <row r="116" spans="2:3" x14ac:dyDescent="0.55000000000000004">
      <c r="B116" s="1"/>
      <c r="C116" s="1"/>
    </row>
    <row r="117" spans="2:3" x14ac:dyDescent="0.55000000000000004">
      <c r="B117" s="1"/>
      <c r="C117" s="1"/>
    </row>
    <row r="118" spans="2:3" x14ac:dyDescent="0.55000000000000004">
      <c r="B118" s="1"/>
      <c r="C118" s="1"/>
    </row>
    <row r="119" spans="2:3" x14ac:dyDescent="0.55000000000000004">
      <c r="B119" s="1"/>
      <c r="C119" s="1"/>
    </row>
    <row r="120" spans="2:3" x14ac:dyDescent="0.55000000000000004">
      <c r="B120" s="1"/>
      <c r="C120" s="1"/>
    </row>
    <row r="121" spans="2:3" x14ac:dyDescent="0.55000000000000004">
      <c r="B121" s="1"/>
      <c r="C121" s="1"/>
    </row>
    <row r="122" spans="2:3" x14ac:dyDescent="0.55000000000000004">
      <c r="B122" s="1"/>
      <c r="C122" s="1"/>
    </row>
    <row r="123" spans="2:3" x14ac:dyDescent="0.55000000000000004">
      <c r="B123" s="1"/>
      <c r="C123" s="1"/>
    </row>
    <row r="124" spans="2:3" x14ac:dyDescent="0.55000000000000004">
      <c r="B124" s="1"/>
      <c r="C124" s="1"/>
    </row>
    <row r="125" spans="2:3" x14ac:dyDescent="0.55000000000000004">
      <c r="B125" s="1"/>
      <c r="C125" s="1"/>
    </row>
    <row r="126" spans="2:3" x14ac:dyDescent="0.55000000000000004">
      <c r="B126" s="1"/>
      <c r="C126" s="1"/>
    </row>
    <row r="127" spans="2:3" x14ac:dyDescent="0.55000000000000004">
      <c r="B127" s="1"/>
      <c r="C127" s="1"/>
    </row>
    <row r="128" spans="2:3" x14ac:dyDescent="0.55000000000000004">
      <c r="B128" s="1"/>
      <c r="C128" s="1"/>
    </row>
    <row r="129" spans="2:3" x14ac:dyDescent="0.55000000000000004">
      <c r="B129" s="1"/>
      <c r="C129" s="1"/>
    </row>
    <row r="130" spans="2:3" x14ac:dyDescent="0.55000000000000004">
      <c r="B130" s="1"/>
      <c r="C130" s="1"/>
    </row>
    <row r="131" spans="2:3" x14ac:dyDescent="0.55000000000000004">
      <c r="B131" s="1"/>
      <c r="C131" s="1"/>
    </row>
    <row r="132" spans="2:3" x14ac:dyDescent="0.55000000000000004">
      <c r="B132" s="1"/>
      <c r="C132" s="1"/>
    </row>
    <row r="133" spans="2:3" x14ac:dyDescent="0.55000000000000004">
      <c r="B133" s="1"/>
      <c r="C133" s="1"/>
    </row>
    <row r="134" spans="2:3" x14ac:dyDescent="0.55000000000000004">
      <c r="B134" s="1"/>
      <c r="C134" s="1"/>
    </row>
    <row r="135" spans="2:3" x14ac:dyDescent="0.55000000000000004">
      <c r="B135" s="1"/>
      <c r="C135" s="1"/>
    </row>
    <row r="136" spans="2:3" x14ac:dyDescent="0.55000000000000004">
      <c r="B136" s="1"/>
      <c r="C136" s="1"/>
    </row>
    <row r="137" spans="2:3" x14ac:dyDescent="0.55000000000000004">
      <c r="B137" s="1"/>
      <c r="C137" s="1"/>
    </row>
    <row r="138" spans="2:3" x14ac:dyDescent="0.55000000000000004">
      <c r="B138" s="1"/>
      <c r="C138" s="1"/>
    </row>
    <row r="139" spans="2:3" x14ac:dyDescent="0.55000000000000004">
      <c r="B139" s="1"/>
      <c r="C139" s="1"/>
    </row>
    <row r="140" spans="2:3" x14ac:dyDescent="0.55000000000000004">
      <c r="B140" s="1"/>
      <c r="C140" s="1"/>
    </row>
    <row r="141" spans="2:3" x14ac:dyDescent="0.55000000000000004">
      <c r="B141" s="1"/>
      <c r="C141" s="1"/>
    </row>
    <row r="142" spans="2:3" x14ac:dyDescent="0.55000000000000004">
      <c r="B142" s="1"/>
      <c r="C142" s="1"/>
    </row>
    <row r="143" spans="2:3" x14ac:dyDescent="0.55000000000000004">
      <c r="B143" s="1"/>
      <c r="C143" s="1"/>
    </row>
    <row r="144" spans="2:3" x14ac:dyDescent="0.55000000000000004">
      <c r="B144" s="1"/>
      <c r="C144" s="1"/>
    </row>
    <row r="145" spans="2:3" x14ac:dyDescent="0.55000000000000004">
      <c r="B145" s="1"/>
      <c r="C145" s="1"/>
    </row>
    <row r="146" spans="2:3" x14ac:dyDescent="0.55000000000000004">
      <c r="B146" s="1"/>
      <c r="C146" s="1"/>
    </row>
    <row r="147" spans="2:3" x14ac:dyDescent="0.55000000000000004">
      <c r="B147" s="1"/>
      <c r="C147" s="1"/>
    </row>
    <row r="148" spans="2:3" x14ac:dyDescent="0.55000000000000004">
      <c r="B148" s="1"/>
      <c r="C1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Observed</vt:lpstr>
      <vt:lpstr>ObservedET</vt:lpstr>
      <vt:lpstr>ObservedSW</vt:lpstr>
      <vt:lpstr>ObservedST</vt:lpstr>
      <vt:lpstr>ObservedLeafSize</vt:lpstr>
      <vt:lpstr>FACTS2015</vt:lpstr>
      <vt:lpstr>GattonDalby</vt:lpstr>
      <vt:lpstr>Griffith</vt:lpstr>
      <vt:lpstr>ObservedOLD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2018-07-09T18:39:51Z</dcterms:modified>
</cp:coreProperties>
</file>