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2" tabRatio="862"/>
  </bookViews>
  <sheets>
    <sheet name="Observed" sheetId="1" r:id="rId1"/>
    <sheet name="MaxLeafSize" sheetId="4" r:id="rId2"/>
  </sheets>
  <definedNames>
    <definedName name="_xlnm._FilterDatabase" localSheetId="0" hidden="1">Observed!$A$1:$B$3401</definedName>
  </definedNames>
  <calcPr calcId="152511"/>
</workbook>
</file>

<file path=xl/calcChain.xml><?xml version="1.0" encoding="utf-8"?>
<calcChain xmlns="http://schemas.openxmlformats.org/spreadsheetml/2006/main">
  <c r="X3407" i="1" l="1"/>
  <c r="X3406" i="1"/>
  <c r="X3405" i="1"/>
  <c r="X3404" i="1"/>
  <c r="X3403" i="1"/>
  <c r="X3402" i="1"/>
  <c r="W3403" i="1"/>
  <c r="W3404" i="1"/>
  <c r="W3405" i="1"/>
  <c r="W3406" i="1"/>
  <c r="W3407" i="1"/>
  <c r="W3402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N1798" i="1"/>
  <c r="AN1793" i="1"/>
  <c r="AN1787" i="1"/>
  <c r="AN1783" i="1"/>
  <c r="AN1780" i="1"/>
  <c r="AN1768" i="1"/>
  <c r="AN1758" i="1"/>
  <c r="AN1730" i="1"/>
  <c r="AN1725" i="1"/>
  <c r="AN1719" i="1"/>
  <c r="AN1715" i="1"/>
  <c r="AN1712" i="1"/>
  <c r="AN1700" i="1"/>
  <c r="AN1690" i="1"/>
  <c r="AN1662" i="1"/>
  <c r="AN1657" i="1"/>
  <c r="AN1651" i="1"/>
  <c r="AN1647" i="1"/>
  <c r="AN1644" i="1"/>
  <c r="AN1632" i="1"/>
  <c r="AN1622" i="1"/>
  <c r="AN1594" i="1"/>
  <c r="AN1589" i="1"/>
  <c r="AN1583" i="1"/>
  <c r="AN1579" i="1"/>
  <c r="AN1576" i="1"/>
  <c r="AN1564" i="1"/>
  <c r="AN1554" i="1"/>
  <c r="AN1526" i="1"/>
  <c r="AN1521" i="1"/>
  <c r="AN1515" i="1"/>
  <c r="AN1511" i="1"/>
  <c r="AN1508" i="1"/>
  <c r="AN1496" i="1"/>
  <c r="AN1486" i="1"/>
  <c r="AN1458" i="1"/>
  <c r="AN1453" i="1"/>
  <c r="AN1447" i="1"/>
  <c r="AN1443" i="1"/>
  <c r="AN1440" i="1"/>
  <c r="AN1428" i="1"/>
  <c r="AN1418" i="1"/>
  <c r="AZ107" i="1"/>
  <c r="AZ105" i="1"/>
  <c r="AZ104" i="1"/>
  <c r="AZ101" i="1"/>
  <c r="AZ98" i="1"/>
  <c r="AZ97" i="1"/>
  <c r="AZ96" i="1"/>
  <c r="AZ95" i="1"/>
  <c r="AZ93" i="1"/>
  <c r="AZ91" i="1"/>
</calcChain>
</file>

<file path=xl/sharedStrings.xml><?xml version="1.0" encoding="utf-8"?>
<sst xmlns="http://schemas.openxmlformats.org/spreadsheetml/2006/main" count="6186" uniqueCount="944">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</sst>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yyyy\-m\-dd"/>
    <numFmt numFmtId="166" formatCode="0.0"/>
    <numFmt numFmtId="167" formatCode="0.000"/>
    <numFmt numFmtId="168" formatCode="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S3407"/>
  <sheetViews>
    <sheetView tabSelected="1" zoomScaleNormal="100" workbookViewId="0">
      <pane xSplit="2" ySplit="1" topLeftCell="Q3363" activePane="bottomRight" state="frozen"/>
      <selection pane="topRight" activeCell="C1" sqref="C1"/>
      <selection pane="bottomLeft" activeCell="A2" sqref="A2"/>
      <selection pane="bottomRight" activeCell="X3408" sqref="X3408"/>
    </sheetView>
  </sheetViews>
  <sheetFormatPr defaultRowHeight="14.4" x14ac:dyDescent="0.3"/>
  <cols>
    <col min="1" max="1" width="15.109375" style="3" customWidth="1"/>
    <col min="2" max="2" width="11.33203125" bestFit="1" customWidth="1"/>
    <col min="3" max="3" width="24.44140625" bestFit="1" customWidth="1"/>
    <col min="4" max="4" width="3" customWidth="1"/>
    <col min="5" max="5" width="11.5546875" bestFit="1" customWidth="1"/>
    <col min="6" max="14" width="18.5546875" bestFit="1" customWidth="1"/>
    <col min="15" max="15" width="19.5546875" bestFit="1" customWidth="1"/>
    <col min="16" max="16" width="7.44140625" customWidth="1"/>
    <col min="17" max="17" width="21" bestFit="1" customWidth="1"/>
    <col min="18" max="18" width="22.21875" customWidth="1"/>
    <col min="19" max="19" width="12.77734375" bestFit="1" customWidth="1"/>
    <col min="20" max="20" width="15.77734375" customWidth="1"/>
    <col min="21" max="21" width="11.6640625" customWidth="1"/>
    <col min="22" max="22" width="17.6640625" bestFit="1" customWidth="1"/>
    <col min="23" max="23" width="20" bestFit="1" customWidth="1"/>
    <col min="24" max="24" width="13.5546875" bestFit="1" customWidth="1"/>
    <col min="25" max="25" width="19.21875" customWidth="1"/>
    <col min="26" max="26" width="18.44140625" bestFit="1" customWidth="1"/>
    <col min="27" max="27" width="14.6640625" bestFit="1" customWidth="1"/>
    <col min="28" max="28" width="31.109375" bestFit="1" customWidth="1"/>
    <col min="29" max="29" width="20.5546875" customWidth="1"/>
    <col min="30" max="30" width="21.77734375" customWidth="1"/>
    <col min="31" max="31" width="17.6640625" customWidth="1"/>
    <col min="32" max="32" width="18.77734375" customWidth="1"/>
    <col min="33" max="33" width="24.109375" bestFit="1" customWidth="1"/>
    <col min="34" max="34" width="28.21875" customWidth="1"/>
    <col min="35" max="35" width="14" bestFit="1" customWidth="1"/>
    <col min="36" max="36" width="20.6640625" bestFit="1" customWidth="1"/>
    <col min="37" max="37" width="16.5546875" bestFit="1" customWidth="1"/>
    <col min="38" max="38" width="17.77734375" bestFit="1" customWidth="1"/>
    <col min="39" max="39" width="17.77734375" customWidth="1"/>
    <col min="40" max="40" width="21.88671875" bestFit="1" customWidth="1"/>
    <col min="41" max="41" width="33.21875" customWidth="1"/>
    <col min="42" max="42" width="32.88671875" bestFit="1" customWidth="1"/>
    <col min="43" max="43" width="34.21875" customWidth="1"/>
    <col min="44" max="44" width="40.44140625" bestFit="1" customWidth="1"/>
    <col min="45" max="45" width="27.5546875" bestFit="1" customWidth="1"/>
    <col min="46" max="46" width="16.44140625" bestFit="1" customWidth="1"/>
    <col min="47" max="47" width="13.6640625" bestFit="1" customWidth="1"/>
    <col min="48" max="48" width="14.77734375" bestFit="1" customWidth="1"/>
    <col min="49" max="49" width="17.5546875" bestFit="1" customWidth="1"/>
    <col min="50" max="50" width="13.44140625" bestFit="1" customWidth="1"/>
    <col min="51" max="51" width="14.5546875" bestFit="1" customWidth="1"/>
    <col min="52" max="52" width="28.88671875" bestFit="1" customWidth="1"/>
    <col min="53" max="53" width="30.44140625" customWidth="1"/>
    <col min="54" max="54" width="26" customWidth="1"/>
    <col min="55" max="62" width="26" bestFit="1" customWidth="1"/>
    <col min="63" max="71" width="27" bestFit="1" customWidth="1"/>
  </cols>
  <sheetData>
    <row r="1" spans="1:71" x14ac:dyDescent="0.3">
      <c r="A1" s="2" t="s">
        <v>0</v>
      </c>
      <c r="B1" s="5" t="s">
        <v>1</v>
      </c>
      <c r="C1" s="5" t="s">
        <v>873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761</v>
      </c>
      <c r="T1" s="1" t="s">
        <v>932</v>
      </c>
      <c r="U1" s="1" t="s">
        <v>933</v>
      </c>
      <c r="V1" s="1" t="s">
        <v>768</v>
      </c>
      <c r="W1" s="1" t="s">
        <v>26</v>
      </c>
      <c r="X1" s="1" t="s">
        <v>760</v>
      </c>
      <c r="Y1" s="1" t="s">
        <v>217</v>
      </c>
      <c r="Z1" s="1" t="s">
        <v>74</v>
      </c>
      <c r="AA1" s="1" t="s">
        <v>2</v>
      </c>
      <c r="AB1" s="1" t="s">
        <v>832</v>
      </c>
      <c r="AC1" s="1" t="s">
        <v>273</v>
      </c>
      <c r="AD1" s="1" t="s">
        <v>769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770</v>
      </c>
      <c r="AK1" s="1" t="s">
        <v>16</v>
      </c>
      <c r="AL1" s="1" t="s">
        <v>14</v>
      </c>
      <c r="AM1" s="1" t="s">
        <v>943</v>
      </c>
      <c r="AN1" s="1" t="s">
        <v>274</v>
      </c>
      <c r="AO1" s="1" t="s">
        <v>141</v>
      </c>
      <c r="AP1" s="1" t="s">
        <v>759</v>
      </c>
      <c r="AQ1" s="1" t="s">
        <v>758</v>
      </c>
      <c r="AR1" s="1" t="s">
        <v>767</v>
      </c>
      <c r="AS1" s="1" t="s">
        <v>209</v>
      </c>
      <c r="AT1" s="1" t="s">
        <v>762</v>
      </c>
      <c r="AU1" s="1" t="s">
        <v>763</v>
      </c>
      <c r="AV1" s="1" t="s">
        <v>764</v>
      </c>
      <c r="AW1" s="1" t="s">
        <v>771</v>
      </c>
      <c r="AX1" s="1" t="s">
        <v>765</v>
      </c>
      <c r="AY1" s="1" t="s">
        <v>766</v>
      </c>
      <c r="AZ1" s="1" t="s">
        <v>148</v>
      </c>
      <c r="BA1" s="9" t="s">
        <v>916</v>
      </c>
      <c r="BB1" t="s">
        <v>874</v>
      </c>
      <c r="BC1" t="s">
        <v>875</v>
      </c>
      <c r="BD1" t="s">
        <v>876</v>
      </c>
      <c r="BE1" t="s">
        <v>877</v>
      </c>
      <c r="BF1" t="s">
        <v>878</v>
      </c>
      <c r="BG1" t="s">
        <v>879</v>
      </c>
      <c r="BH1" t="s">
        <v>880</v>
      </c>
      <c r="BI1" t="s">
        <v>881</v>
      </c>
      <c r="BJ1" t="s">
        <v>882</v>
      </c>
      <c r="BK1" t="s">
        <v>883</v>
      </c>
      <c r="BL1" t="s">
        <v>884</v>
      </c>
      <c r="BM1" t="s">
        <v>885</v>
      </c>
      <c r="BN1" t="s">
        <v>886</v>
      </c>
      <c r="BO1" t="s">
        <v>887</v>
      </c>
      <c r="BP1" t="s">
        <v>888</v>
      </c>
      <c r="BQ1" t="s">
        <v>889</v>
      </c>
      <c r="BR1" t="s">
        <v>890</v>
      </c>
      <c r="BS1" t="s">
        <v>891</v>
      </c>
    </row>
    <row r="2" spans="1:71" x14ac:dyDescent="0.3">
      <c r="A2" s="2" t="s">
        <v>50</v>
      </c>
      <c r="B2" s="6"/>
      <c r="C2" s="11"/>
      <c r="AA2">
        <v>830</v>
      </c>
      <c r="AO2" t="s">
        <v>934</v>
      </c>
      <c r="AS2">
        <v>90</v>
      </c>
    </row>
    <row r="3" spans="1:71" x14ac:dyDescent="0.3">
      <c r="A3" s="2" t="s">
        <v>49</v>
      </c>
      <c r="B3" s="6"/>
      <c r="C3" s="11"/>
      <c r="AA3">
        <v>1000</v>
      </c>
      <c r="AO3" t="s">
        <v>934</v>
      </c>
      <c r="AS3">
        <v>90</v>
      </c>
    </row>
    <row r="4" spans="1:71" x14ac:dyDescent="0.3">
      <c r="A4" s="2" t="s">
        <v>48</v>
      </c>
      <c r="B4" s="6"/>
      <c r="C4" s="11"/>
      <c r="AA4">
        <v>797.5</v>
      </c>
      <c r="AO4" t="s">
        <v>934</v>
      </c>
      <c r="AS4">
        <v>90</v>
      </c>
    </row>
    <row r="5" spans="1:71" x14ac:dyDescent="0.3">
      <c r="A5" s="2" t="s">
        <v>51</v>
      </c>
      <c r="B5" s="6"/>
      <c r="C5" s="11"/>
      <c r="AA5">
        <v>904.2</v>
      </c>
      <c r="AO5" t="s">
        <v>934</v>
      </c>
      <c r="AS5">
        <v>90</v>
      </c>
    </row>
    <row r="6" spans="1:71" x14ac:dyDescent="0.3">
      <c r="A6" s="2" t="s">
        <v>47</v>
      </c>
      <c r="B6" s="6"/>
      <c r="C6" s="11"/>
      <c r="AA6">
        <v>820.8</v>
      </c>
      <c r="AO6" t="s">
        <v>934</v>
      </c>
      <c r="AS6">
        <v>90</v>
      </c>
    </row>
    <row r="7" spans="1:71" x14ac:dyDescent="0.3">
      <c r="A7" s="2" t="s">
        <v>54</v>
      </c>
      <c r="B7" s="6"/>
      <c r="C7" s="11"/>
      <c r="AA7">
        <v>760.3</v>
      </c>
      <c r="AO7" t="s">
        <v>934</v>
      </c>
      <c r="AS7">
        <v>90</v>
      </c>
    </row>
    <row r="8" spans="1:71" x14ac:dyDescent="0.3">
      <c r="A8" s="2" t="s">
        <v>53</v>
      </c>
      <c r="B8" s="6"/>
      <c r="C8" s="11"/>
      <c r="AA8">
        <v>690.1</v>
      </c>
      <c r="AO8" t="s">
        <v>934</v>
      </c>
      <c r="AS8">
        <v>90</v>
      </c>
    </row>
    <row r="9" spans="1:71" x14ac:dyDescent="0.3">
      <c r="A9" s="2" t="s">
        <v>55</v>
      </c>
      <c r="B9" s="6"/>
      <c r="C9" s="11"/>
      <c r="AA9">
        <v>810.5</v>
      </c>
      <c r="AO9" t="s">
        <v>934</v>
      </c>
      <c r="AS9">
        <v>90</v>
      </c>
    </row>
    <row r="10" spans="1:71" x14ac:dyDescent="0.3">
      <c r="A10" s="2" t="s">
        <v>52</v>
      </c>
      <c r="B10" s="6"/>
      <c r="C10" s="11"/>
      <c r="AA10">
        <v>635.20000000000005</v>
      </c>
      <c r="AO10" t="s">
        <v>934</v>
      </c>
      <c r="AS10">
        <v>90</v>
      </c>
    </row>
    <row r="11" spans="1:71" x14ac:dyDescent="0.3">
      <c r="A11" s="2" t="s">
        <v>59</v>
      </c>
      <c r="B11" s="6"/>
      <c r="C11" s="11"/>
      <c r="AA11">
        <v>983.4</v>
      </c>
      <c r="AO11" t="s">
        <v>934</v>
      </c>
      <c r="AS11">
        <v>90</v>
      </c>
    </row>
    <row r="12" spans="1:71" x14ac:dyDescent="0.3">
      <c r="A12" s="2" t="s">
        <v>58</v>
      </c>
      <c r="B12" s="6"/>
      <c r="C12" s="11"/>
      <c r="AA12">
        <v>782.8</v>
      </c>
      <c r="AO12" t="s">
        <v>934</v>
      </c>
      <c r="AS12">
        <v>90</v>
      </c>
    </row>
    <row r="13" spans="1:71" x14ac:dyDescent="0.3">
      <c r="A13" s="2" t="s">
        <v>57</v>
      </c>
      <c r="B13" s="6"/>
      <c r="C13" s="11"/>
      <c r="AA13">
        <v>1085.8</v>
      </c>
      <c r="AO13" t="s">
        <v>934</v>
      </c>
      <c r="AS13">
        <v>90</v>
      </c>
    </row>
    <row r="14" spans="1:71" x14ac:dyDescent="0.3">
      <c r="A14" s="2" t="s">
        <v>60</v>
      </c>
      <c r="B14" s="6"/>
      <c r="C14" s="11"/>
      <c r="AA14">
        <v>1001.3</v>
      </c>
      <c r="AO14" t="s">
        <v>934</v>
      </c>
      <c r="AS14">
        <v>90</v>
      </c>
    </row>
    <row r="15" spans="1:71" x14ac:dyDescent="0.3">
      <c r="A15" s="2" t="s">
        <v>56</v>
      </c>
      <c r="B15" s="6"/>
      <c r="C15" s="11"/>
      <c r="AA15">
        <v>929.2</v>
      </c>
      <c r="AO15" t="s">
        <v>934</v>
      </c>
      <c r="AS15">
        <v>90</v>
      </c>
    </row>
    <row r="16" spans="1:71" x14ac:dyDescent="0.3">
      <c r="A16" s="2" t="s">
        <v>64</v>
      </c>
      <c r="B16" s="6"/>
      <c r="C16" s="11"/>
      <c r="AA16">
        <v>985.2</v>
      </c>
      <c r="AO16" t="s">
        <v>934</v>
      </c>
      <c r="AS16">
        <v>90</v>
      </c>
    </row>
    <row r="17" spans="1:45" x14ac:dyDescent="0.3">
      <c r="A17" s="2" t="s">
        <v>63</v>
      </c>
      <c r="B17" s="6"/>
      <c r="C17" s="11"/>
      <c r="AA17">
        <v>800.7</v>
      </c>
      <c r="AO17" t="s">
        <v>934</v>
      </c>
      <c r="AS17">
        <v>90</v>
      </c>
    </row>
    <row r="18" spans="1:45" x14ac:dyDescent="0.3">
      <c r="A18" s="2" t="s">
        <v>62</v>
      </c>
      <c r="B18" s="6"/>
      <c r="C18" s="11"/>
      <c r="AA18">
        <v>1019.6</v>
      </c>
      <c r="AO18" t="s">
        <v>934</v>
      </c>
      <c r="AS18">
        <v>90</v>
      </c>
    </row>
    <row r="19" spans="1:45" x14ac:dyDescent="0.3">
      <c r="A19" s="2" t="s">
        <v>65</v>
      </c>
      <c r="B19" s="6"/>
      <c r="C19" s="11"/>
      <c r="AA19">
        <v>1140.9000000000001</v>
      </c>
      <c r="AO19" t="s">
        <v>934</v>
      </c>
      <c r="AS19">
        <v>90</v>
      </c>
    </row>
    <row r="20" spans="1:45" x14ac:dyDescent="0.3">
      <c r="A20" s="2" t="s">
        <v>61</v>
      </c>
      <c r="B20" s="6"/>
      <c r="C20" s="11"/>
      <c r="AA20">
        <v>822.6</v>
      </c>
      <c r="AO20" t="s">
        <v>934</v>
      </c>
      <c r="AS20">
        <v>90</v>
      </c>
    </row>
    <row r="21" spans="1:45" x14ac:dyDescent="0.3">
      <c r="A21" s="2" t="s">
        <v>69</v>
      </c>
      <c r="B21" s="6"/>
      <c r="C21" s="11"/>
      <c r="AA21">
        <v>919.1</v>
      </c>
      <c r="AO21" t="s">
        <v>934</v>
      </c>
      <c r="AS21">
        <v>90</v>
      </c>
    </row>
    <row r="22" spans="1:45" x14ac:dyDescent="0.3">
      <c r="A22" s="2" t="s">
        <v>68</v>
      </c>
      <c r="B22" s="6"/>
      <c r="C22" s="11"/>
      <c r="AA22">
        <v>833.4</v>
      </c>
      <c r="AO22" t="s">
        <v>934</v>
      </c>
      <c r="AS22">
        <v>90</v>
      </c>
    </row>
    <row r="23" spans="1:45" x14ac:dyDescent="0.3">
      <c r="A23" s="2" t="s">
        <v>67</v>
      </c>
      <c r="B23" s="6"/>
      <c r="C23" s="11"/>
      <c r="AA23">
        <v>998.3</v>
      </c>
      <c r="AO23" t="s">
        <v>934</v>
      </c>
      <c r="AS23">
        <v>90</v>
      </c>
    </row>
    <row r="24" spans="1:45" x14ac:dyDescent="0.3">
      <c r="A24" s="2" t="s">
        <v>70</v>
      </c>
      <c r="B24" s="6"/>
      <c r="C24" s="11"/>
      <c r="AA24">
        <v>1052.5</v>
      </c>
      <c r="AO24" t="s">
        <v>934</v>
      </c>
      <c r="AS24">
        <v>90</v>
      </c>
    </row>
    <row r="25" spans="1:45" x14ac:dyDescent="0.3">
      <c r="A25" s="2" t="s">
        <v>66</v>
      </c>
      <c r="B25" s="6"/>
      <c r="C25" s="11"/>
      <c r="AA25">
        <v>862.8</v>
      </c>
      <c r="AO25" t="s">
        <v>934</v>
      </c>
      <c r="AS25">
        <v>90</v>
      </c>
    </row>
    <row r="26" spans="1:45" x14ac:dyDescent="0.3">
      <c r="A26" s="2" t="s">
        <v>892</v>
      </c>
      <c r="B26" s="6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O26" t="s">
        <v>934</v>
      </c>
      <c r="AS26">
        <v>90</v>
      </c>
    </row>
    <row r="27" spans="1:45" x14ac:dyDescent="0.3">
      <c r="A27" s="2" t="s">
        <v>3</v>
      </c>
      <c r="B27" s="6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O27" t="s">
        <v>934</v>
      </c>
      <c r="AS27">
        <v>90</v>
      </c>
    </row>
    <row r="28" spans="1:45" x14ac:dyDescent="0.3">
      <c r="A28" s="2" t="s">
        <v>4</v>
      </c>
      <c r="B28" s="6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O28" t="s">
        <v>934</v>
      </c>
      <c r="AS28">
        <v>90</v>
      </c>
    </row>
    <row r="29" spans="1:45" x14ac:dyDescent="0.3">
      <c r="A29" s="2" t="s">
        <v>5</v>
      </c>
      <c r="B29" s="6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O29" t="s">
        <v>934</v>
      </c>
      <c r="AS29">
        <v>90</v>
      </c>
    </row>
    <row r="30" spans="1:45" x14ac:dyDescent="0.3">
      <c r="A30" s="2" t="s">
        <v>6</v>
      </c>
      <c r="B30" s="6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O30" t="s">
        <v>934</v>
      </c>
      <c r="AS30">
        <v>90</v>
      </c>
    </row>
    <row r="31" spans="1:45" x14ac:dyDescent="0.3">
      <c r="A31" s="2" t="s">
        <v>7</v>
      </c>
      <c r="B31" s="6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O31" t="s">
        <v>934</v>
      </c>
      <c r="AS31">
        <v>90</v>
      </c>
    </row>
    <row r="32" spans="1:45" x14ac:dyDescent="0.3">
      <c r="A32" s="2" t="s">
        <v>8</v>
      </c>
      <c r="B32" s="6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O32" t="s">
        <v>934</v>
      </c>
      <c r="AS32">
        <v>90</v>
      </c>
    </row>
    <row r="33" spans="1:45" x14ac:dyDescent="0.3">
      <c r="A33" s="2" t="s">
        <v>9</v>
      </c>
      <c r="B33" s="6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O33" t="s">
        <v>934</v>
      </c>
      <c r="AS33">
        <v>90</v>
      </c>
    </row>
    <row r="34" spans="1:45" x14ac:dyDescent="0.3">
      <c r="A34" s="2" t="s">
        <v>10</v>
      </c>
      <c r="B34" s="6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O34" t="s">
        <v>934</v>
      </c>
      <c r="AS34">
        <v>90</v>
      </c>
    </row>
    <row r="35" spans="1:45" x14ac:dyDescent="0.3">
      <c r="A35" s="2" t="s">
        <v>11</v>
      </c>
      <c r="B35" s="6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O35" t="s">
        <v>934</v>
      </c>
      <c r="AS35">
        <v>90</v>
      </c>
    </row>
    <row r="36" spans="1:45" x14ac:dyDescent="0.3">
      <c r="A36" s="2" t="s">
        <v>12</v>
      </c>
      <c r="B36" s="6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O36" t="s">
        <v>934</v>
      </c>
      <c r="AS36">
        <v>90</v>
      </c>
    </row>
    <row r="37" spans="1:45" x14ac:dyDescent="0.3">
      <c r="A37" s="2" t="s">
        <v>13</v>
      </c>
      <c r="B37" s="6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O37" t="s">
        <v>934</v>
      </c>
      <c r="AS37">
        <v>90</v>
      </c>
    </row>
    <row r="38" spans="1:45" x14ac:dyDescent="0.3">
      <c r="A38" s="2" t="s">
        <v>22</v>
      </c>
      <c r="B38" s="6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5" x14ac:dyDescent="0.3">
      <c r="A39" s="2" t="s">
        <v>22</v>
      </c>
      <c r="B39" s="6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5" x14ac:dyDescent="0.3">
      <c r="A40" s="2" t="s">
        <v>22</v>
      </c>
      <c r="B40" s="6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5" x14ac:dyDescent="0.3">
      <c r="A41" s="2" t="s">
        <v>22</v>
      </c>
      <c r="B41" s="6">
        <v>34964</v>
      </c>
      <c r="C41" s="11"/>
      <c r="E41">
        <v>443.23677883604302</v>
      </c>
    </row>
    <row r="42" spans="1:45" x14ac:dyDescent="0.3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O42" t="s">
        <v>934</v>
      </c>
      <c r="AS42">
        <v>90</v>
      </c>
    </row>
    <row r="43" spans="1:45" x14ac:dyDescent="0.3">
      <c r="A43" s="2" t="s">
        <v>18</v>
      </c>
      <c r="B43" s="6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5" x14ac:dyDescent="0.3">
      <c r="A44" s="2" t="s">
        <v>18</v>
      </c>
      <c r="B44" s="6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5" x14ac:dyDescent="0.3">
      <c r="A45" s="2" t="s">
        <v>18</v>
      </c>
      <c r="B45" s="6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5" x14ac:dyDescent="0.3">
      <c r="A46" s="2" t="s">
        <v>18</v>
      </c>
      <c r="B46" s="6">
        <v>34964</v>
      </c>
      <c r="C46" s="11"/>
      <c r="E46">
        <v>566.214515678628</v>
      </c>
    </row>
    <row r="47" spans="1:45" x14ac:dyDescent="0.3">
      <c r="A47" s="2" t="s">
        <v>18</v>
      </c>
      <c r="B47" s="6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O47" t="s">
        <v>934</v>
      </c>
      <c r="AS47">
        <v>90</v>
      </c>
    </row>
    <row r="48" spans="1:45" x14ac:dyDescent="0.3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3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3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3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3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3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3">
      <c r="A54" s="2" t="s">
        <v>25</v>
      </c>
      <c r="B54" s="6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3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3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3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3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3">
      <c r="A59" s="2" t="s">
        <v>25</v>
      </c>
      <c r="B59" s="6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3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3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3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3">
      <c r="A63" s="2" t="s">
        <v>25</v>
      </c>
      <c r="B63" s="6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3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5" x14ac:dyDescent="0.3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5" x14ac:dyDescent="0.3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5" x14ac:dyDescent="0.3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5" x14ac:dyDescent="0.3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O68" t="s">
        <v>934</v>
      </c>
      <c r="AS68">
        <v>90</v>
      </c>
    </row>
    <row r="69" spans="1:45" x14ac:dyDescent="0.3">
      <c r="A69" s="2" t="s">
        <v>21</v>
      </c>
      <c r="B69" s="6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5" x14ac:dyDescent="0.3">
      <c r="A70" s="2" t="s">
        <v>21</v>
      </c>
      <c r="B70" s="6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5" x14ac:dyDescent="0.3">
      <c r="A71" s="2" t="s">
        <v>21</v>
      </c>
      <c r="B71" s="6"/>
      <c r="C71" s="11"/>
      <c r="AO71" t="s">
        <v>934</v>
      </c>
      <c r="AQ71">
        <v>89</v>
      </c>
      <c r="AR71">
        <v>130</v>
      </c>
    </row>
    <row r="72" spans="1:45" x14ac:dyDescent="0.3">
      <c r="A72" s="2" t="s">
        <v>21</v>
      </c>
      <c r="B72" s="6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5" x14ac:dyDescent="0.3">
      <c r="A73" s="2" t="s">
        <v>21</v>
      </c>
      <c r="B73" s="6">
        <v>34964</v>
      </c>
      <c r="C73" s="11"/>
    </row>
    <row r="74" spans="1:45" x14ac:dyDescent="0.3">
      <c r="A74" s="2" t="s">
        <v>21</v>
      </c>
      <c r="B74" s="6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O74" t="s">
        <v>934</v>
      </c>
      <c r="AQ74">
        <v>89</v>
      </c>
      <c r="AR74">
        <v>130</v>
      </c>
      <c r="AS74">
        <v>90</v>
      </c>
    </row>
    <row r="75" spans="1:45" x14ac:dyDescent="0.3">
      <c r="A75" s="2" t="s">
        <v>23</v>
      </c>
      <c r="B75" s="6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5" x14ac:dyDescent="0.3">
      <c r="A76" s="2" t="s">
        <v>23</v>
      </c>
      <c r="B76" s="6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5" x14ac:dyDescent="0.3">
      <c r="A77" s="2" t="s">
        <v>23</v>
      </c>
      <c r="B77" s="6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5" x14ac:dyDescent="0.3">
      <c r="A78" s="2" t="s">
        <v>23</v>
      </c>
      <c r="B78" s="6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O78" t="s">
        <v>934</v>
      </c>
      <c r="AS78">
        <v>90</v>
      </c>
    </row>
    <row r="79" spans="1:45" x14ac:dyDescent="0.3">
      <c r="A79" s="2" t="s">
        <v>19</v>
      </c>
      <c r="B79" s="6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5" x14ac:dyDescent="0.3">
      <c r="A80" s="2" t="s">
        <v>19</v>
      </c>
      <c r="B80" s="6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2" x14ac:dyDescent="0.3">
      <c r="A81" s="2" t="s">
        <v>19</v>
      </c>
      <c r="B81" s="6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2" x14ac:dyDescent="0.3">
      <c r="A82" s="2" t="s">
        <v>19</v>
      </c>
      <c r="B82" s="6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O82" t="s">
        <v>934</v>
      </c>
      <c r="AS82">
        <v>90</v>
      </c>
    </row>
    <row r="83" spans="1:52" x14ac:dyDescent="0.3">
      <c r="A83" s="2" t="s">
        <v>24</v>
      </c>
      <c r="B83" s="6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2" x14ac:dyDescent="0.3">
      <c r="A84" s="2" t="s">
        <v>24</v>
      </c>
      <c r="B84" s="6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2" x14ac:dyDescent="0.3">
      <c r="A85" s="2" t="s">
        <v>24</v>
      </c>
      <c r="B85" s="6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2" x14ac:dyDescent="0.3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O86" t="s">
        <v>934</v>
      </c>
      <c r="AS86">
        <v>90</v>
      </c>
    </row>
    <row r="87" spans="1:52" x14ac:dyDescent="0.3">
      <c r="A87" s="2" t="s">
        <v>20</v>
      </c>
      <c r="B87" s="6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2" x14ac:dyDescent="0.3">
      <c r="A88" s="2" t="s">
        <v>20</v>
      </c>
      <c r="B88" s="6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2" x14ac:dyDescent="0.3">
      <c r="A89" s="2" t="s">
        <v>20</v>
      </c>
      <c r="B89" s="6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2" x14ac:dyDescent="0.3">
      <c r="A90" s="2" t="s">
        <v>20</v>
      </c>
      <c r="B90" s="6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O90" t="s">
        <v>934</v>
      </c>
      <c r="AS90">
        <v>90</v>
      </c>
    </row>
    <row r="91" spans="1:52" x14ac:dyDescent="0.3">
      <c r="A91" s="2" t="s">
        <v>207</v>
      </c>
      <c r="B91" s="6">
        <v>33420</v>
      </c>
      <c r="C91" s="11"/>
      <c r="P91">
        <v>6.1333333333333302</v>
      </c>
      <c r="AB91">
        <v>5.8571428571428603</v>
      </c>
      <c r="AG91">
        <v>0</v>
      </c>
      <c r="AZ91">
        <f>60*P91</f>
        <v>367.99999999999983</v>
      </c>
    </row>
    <row r="92" spans="1:52" x14ac:dyDescent="0.3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2" x14ac:dyDescent="0.3">
      <c r="A93" s="2" t="s">
        <v>207</v>
      </c>
      <c r="B93" s="6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AZ93">
        <f>60*P93</f>
        <v>676.00000000000193</v>
      </c>
    </row>
    <row r="94" spans="1:52" x14ac:dyDescent="0.3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2" x14ac:dyDescent="0.3">
      <c r="A95" s="2" t="s">
        <v>207</v>
      </c>
      <c r="B95" s="6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AZ95">
        <f>60*P95</f>
        <v>642</v>
      </c>
    </row>
    <row r="96" spans="1:52" x14ac:dyDescent="0.3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AZ96">
        <f>60*P96</f>
        <v>564</v>
      </c>
    </row>
    <row r="97" spans="1:52" x14ac:dyDescent="0.3">
      <c r="A97" s="2" t="s">
        <v>207</v>
      </c>
      <c r="B97" s="6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AZ97">
        <f>60*P97</f>
        <v>403.99999999999977</v>
      </c>
    </row>
    <row r="98" spans="1:52" x14ac:dyDescent="0.3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AZ98">
        <f>60*P98</f>
        <v>300</v>
      </c>
    </row>
    <row r="99" spans="1:52" x14ac:dyDescent="0.3">
      <c r="A99" s="2" t="s">
        <v>207</v>
      </c>
      <c r="B99" s="6">
        <v>33513</v>
      </c>
      <c r="C99" s="11"/>
      <c r="Q99">
        <v>18.2339951272244</v>
      </c>
      <c r="R99">
        <v>1298.4713931264</v>
      </c>
      <c r="AI99">
        <v>1.71</v>
      </c>
    </row>
    <row r="100" spans="1:52" x14ac:dyDescent="0.3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O100" t="s">
        <v>934</v>
      </c>
      <c r="AS100">
        <v>90</v>
      </c>
    </row>
    <row r="101" spans="1:52" x14ac:dyDescent="0.3">
      <c r="A101" s="2" t="s">
        <v>208</v>
      </c>
      <c r="B101" s="6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AZ101">
        <f>60*P101</f>
        <v>336</v>
      </c>
    </row>
    <row r="102" spans="1:52" x14ac:dyDescent="0.3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I102">
        <v>0.62</v>
      </c>
    </row>
    <row r="103" spans="1:52" x14ac:dyDescent="0.3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2" x14ac:dyDescent="0.3">
      <c r="A104" s="2" t="s">
        <v>208</v>
      </c>
      <c r="B104" s="6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AZ104">
        <f>60*P104</f>
        <v>670.00000000000205</v>
      </c>
    </row>
    <row r="105" spans="1:52" x14ac:dyDescent="0.3">
      <c r="A105" s="2" t="s">
        <v>208</v>
      </c>
      <c r="B105" s="6">
        <v>33518</v>
      </c>
      <c r="C105" s="11"/>
      <c r="P105">
        <v>11.2</v>
      </c>
      <c r="AB105">
        <v>9.5</v>
      </c>
      <c r="AG105">
        <v>5.5</v>
      </c>
      <c r="AH105">
        <v>9.5</v>
      </c>
      <c r="AZ105">
        <f>60*P105</f>
        <v>672</v>
      </c>
    </row>
    <row r="106" spans="1:52" x14ac:dyDescent="0.3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2" x14ac:dyDescent="0.3">
      <c r="A107" s="2" t="s">
        <v>208</v>
      </c>
      <c r="B107" s="6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AZ107">
        <f>60*P107</f>
        <v>353.33333333333343</v>
      </c>
    </row>
    <row r="108" spans="1:52" x14ac:dyDescent="0.3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O108" t="s">
        <v>934</v>
      </c>
      <c r="AS108">
        <v>90</v>
      </c>
    </row>
    <row r="109" spans="1:52" x14ac:dyDescent="0.3">
      <c r="A109" s="2" t="s">
        <v>75</v>
      </c>
      <c r="B109" s="6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N109">
        <v>19354.838709677399</v>
      </c>
      <c r="AW109">
        <v>0.03</v>
      </c>
      <c r="AX109">
        <v>0.03</v>
      </c>
      <c r="AY109">
        <v>1</v>
      </c>
    </row>
    <row r="110" spans="1:52" x14ac:dyDescent="0.3">
      <c r="A110" s="2" t="s">
        <v>75</v>
      </c>
      <c r="B110" s="6">
        <v>33798</v>
      </c>
      <c r="C110" s="11"/>
      <c r="AZ110">
        <v>127.499996185303</v>
      </c>
    </row>
    <row r="111" spans="1:52" x14ac:dyDescent="0.3">
      <c r="A111" s="2" t="s">
        <v>75</v>
      </c>
      <c r="B111" s="6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N111">
        <v>16190.4761904762</v>
      </c>
      <c r="AW111">
        <v>1.9565217391304301E-2</v>
      </c>
      <c r="AX111">
        <v>0.09</v>
      </c>
      <c r="AY111">
        <v>4.5999999999999996</v>
      </c>
    </row>
    <row r="112" spans="1:52" x14ac:dyDescent="0.3">
      <c r="A112" s="2" t="s">
        <v>75</v>
      </c>
      <c r="B112" s="6">
        <v>33813</v>
      </c>
      <c r="C112" s="11"/>
      <c r="AZ112">
        <v>106.666667938232</v>
      </c>
    </row>
    <row r="113" spans="1:52" x14ac:dyDescent="0.3">
      <c r="A113" s="2" t="s">
        <v>75</v>
      </c>
      <c r="B113" s="6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N113">
        <v>19774.011299434998</v>
      </c>
      <c r="AW113">
        <v>8.1081081081081103E-3</v>
      </c>
      <c r="AX113">
        <v>0.21</v>
      </c>
      <c r="AY113">
        <v>25.9</v>
      </c>
      <c r="AZ113">
        <v>243.58333587646499</v>
      </c>
    </row>
    <row r="114" spans="1:52" x14ac:dyDescent="0.3">
      <c r="A114" s="2" t="s">
        <v>75</v>
      </c>
      <c r="B114" s="6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N114">
        <v>19469.026548672598</v>
      </c>
      <c r="AW114">
        <v>6.3013698630136998E-3</v>
      </c>
      <c r="AX114">
        <v>0.23</v>
      </c>
      <c r="AY114">
        <v>36.5</v>
      </c>
      <c r="AZ114">
        <v>161.875</v>
      </c>
    </row>
    <row r="115" spans="1:52" x14ac:dyDescent="0.3">
      <c r="A115" s="2" t="s">
        <v>75</v>
      </c>
      <c r="B115" s="6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N115">
        <v>11340.206185567</v>
      </c>
      <c r="AW115">
        <v>5.8015267175572502E-3</v>
      </c>
      <c r="AX115">
        <v>0.38</v>
      </c>
      <c r="AY115">
        <v>65.5</v>
      </c>
      <c r="AZ115">
        <v>130.902912139893</v>
      </c>
    </row>
    <row r="116" spans="1:52" x14ac:dyDescent="0.3">
      <c r="A116" s="2" t="s">
        <v>75</v>
      </c>
      <c r="B116" s="6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N116">
        <v>14285.714285714301</v>
      </c>
      <c r="AW116">
        <v>4.6325878594249198E-3</v>
      </c>
      <c r="AX116">
        <v>0.28999999999999998</v>
      </c>
      <c r="AY116">
        <v>62.6</v>
      </c>
      <c r="AZ116">
        <v>125.541667938232</v>
      </c>
    </row>
    <row r="117" spans="1:52" x14ac:dyDescent="0.3">
      <c r="A117" s="2" t="s">
        <v>75</v>
      </c>
      <c r="B117" s="6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O117" t="s">
        <v>934</v>
      </c>
      <c r="AS117">
        <v>90</v>
      </c>
      <c r="AY117">
        <v>61</v>
      </c>
      <c r="AZ117">
        <v>135</v>
      </c>
    </row>
    <row r="118" spans="1:52" x14ac:dyDescent="0.3">
      <c r="A118" s="2" t="s">
        <v>78</v>
      </c>
      <c r="B118" s="6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N118">
        <v>20000</v>
      </c>
      <c r="AW118">
        <v>0.05</v>
      </c>
      <c r="AX118">
        <v>0.12</v>
      </c>
      <c r="AY118">
        <v>2.4</v>
      </c>
    </row>
    <row r="119" spans="1:52" x14ac:dyDescent="0.3">
      <c r="A119" s="2" t="s">
        <v>78</v>
      </c>
      <c r="B119" s="6">
        <v>33798</v>
      </c>
      <c r="C119" s="11"/>
      <c r="AZ119">
        <v>118.75</v>
      </c>
    </row>
    <row r="120" spans="1:52" x14ac:dyDescent="0.3">
      <c r="A120" s="2" t="s">
        <v>78</v>
      </c>
      <c r="B120" s="6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N120">
        <v>22636.103151862499</v>
      </c>
      <c r="AW120">
        <v>3.55932203389831E-2</v>
      </c>
      <c r="AX120">
        <v>0.63</v>
      </c>
      <c r="AY120">
        <v>17.7</v>
      </c>
    </row>
    <row r="121" spans="1:52" x14ac:dyDescent="0.3">
      <c r="A121" s="2" t="s">
        <v>78</v>
      </c>
      <c r="B121" s="6">
        <v>33813</v>
      </c>
      <c r="C121" s="11"/>
      <c r="AZ121">
        <v>112.5</v>
      </c>
    </row>
    <row r="122" spans="1:52" x14ac:dyDescent="0.3">
      <c r="A122" s="2" t="s">
        <v>78</v>
      </c>
      <c r="B122" s="6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N122">
        <v>24531.132783195801</v>
      </c>
      <c r="AW122">
        <v>1.1006140765233799E-2</v>
      </c>
      <c r="AX122">
        <v>2.33</v>
      </c>
      <c r="AY122">
        <v>211.7</v>
      </c>
      <c r="AZ122">
        <v>523.5</v>
      </c>
    </row>
    <row r="123" spans="1:52" x14ac:dyDescent="0.3">
      <c r="A123" s="2" t="s">
        <v>78</v>
      </c>
      <c r="B123" s="6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N123">
        <v>28235.294117647099</v>
      </c>
      <c r="AW123">
        <v>6.18612157073695E-3</v>
      </c>
      <c r="AX123">
        <v>2.2999999999999998</v>
      </c>
      <c r="AY123">
        <v>371.8</v>
      </c>
      <c r="AZ123">
        <v>501.52915954589798</v>
      </c>
    </row>
    <row r="124" spans="1:52" x14ac:dyDescent="0.3">
      <c r="A124" s="2" t="s">
        <v>78</v>
      </c>
      <c r="B124" s="6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N124">
        <v>20338.983050847499</v>
      </c>
      <c r="AW124">
        <v>3.7487828627069098E-3</v>
      </c>
      <c r="AX124">
        <v>2.31</v>
      </c>
      <c r="AY124">
        <v>616.20000000000005</v>
      </c>
      <c r="AZ124">
        <v>369.16665649414102</v>
      </c>
    </row>
    <row r="125" spans="1:52" x14ac:dyDescent="0.3">
      <c r="A125" s="2" t="s">
        <v>78</v>
      </c>
      <c r="B125" s="6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N125">
        <v>19413.919413919401</v>
      </c>
      <c r="AW125">
        <v>2.8446033810143002E-3</v>
      </c>
      <c r="AX125">
        <v>1.75</v>
      </c>
      <c r="AY125">
        <v>615.20000000000005</v>
      </c>
      <c r="AZ125">
        <v>351.59709167480497</v>
      </c>
    </row>
    <row r="126" spans="1:52" x14ac:dyDescent="0.3">
      <c r="A126" s="2" t="s">
        <v>78</v>
      </c>
      <c r="B126" s="6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O126" t="s">
        <v>934</v>
      </c>
      <c r="AS126">
        <v>90</v>
      </c>
      <c r="AY126">
        <v>407.6</v>
      </c>
      <c r="AZ126">
        <v>297.5</v>
      </c>
    </row>
    <row r="127" spans="1:52" x14ac:dyDescent="0.3">
      <c r="A127" s="2" t="s">
        <v>79</v>
      </c>
      <c r="B127" s="6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N127">
        <v>21917.8082191781</v>
      </c>
      <c r="AW127">
        <v>4.4444444444444398E-2</v>
      </c>
      <c r="AX127">
        <v>0.08</v>
      </c>
      <c r="AY127">
        <v>1.8</v>
      </c>
    </row>
    <row r="128" spans="1:52" x14ac:dyDescent="0.3">
      <c r="A128" s="2" t="s">
        <v>79</v>
      </c>
      <c r="B128" s="6">
        <v>33798</v>
      </c>
      <c r="C128" s="11"/>
      <c r="AZ128">
        <v>135</v>
      </c>
    </row>
    <row r="129" spans="1:52" x14ac:dyDescent="0.3">
      <c r="A129" s="2" t="s">
        <v>79</v>
      </c>
      <c r="B129" s="6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N129">
        <v>24615.384615384599</v>
      </c>
      <c r="AW129">
        <v>2.73885350318471E-2</v>
      </c>
      <c r="AX129">
        <v>0.43</v>
      </c>
      <c r="AY129">
        <v>15.7</v>
      </c>
    </row>
    <row r="130" spans="1:52" x14ac:dyDescent="0.3">
      <c r="A130" s="2" t="s">
        <v>79</v>
      </c>
      <c r="B130" s="6">
        <v>33813</v>
      </c>
      <c r="C130" s="11"/>
      <c r="AZ130">
        <v>112.083332061768</v>
      </c>
    </row>
    <row r="131" spans="1:52" x14ac:dyDescent="0.3">
      <c r="A131" s="2" t="s">
        <v>79</v>
      </c>
      <c r="B131" s="6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N131">
        <v>26364.280652019799</v>
      </c>
      <c r="AW131">
        <v>1.5433161216293701E-2</v>
      </c>
      <c r="AX131">
        <v>2.69</v>
      </c>
      <c r="AY131">
        <v>174.3</v>
      </c>
      <c r="AZ131">
        <v>518.87501525878895</v>
      </c>
    </row>
    <row r="132" spans="1:52" x14ac:dyDescent="0.3">
      <c r="A132" s="2" t="s">
        <v>79</v>
      </c>
      <c r="B132" s="6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N132">
        <v>28818.443804034599</v>
      </c>
      <c r="AW132">
        <v>9.5238095238095195E-3</v>
      </c>
      <c r="AX132">
        <v>3.4</v>
      </c>
      <c r="AY132">
        <v>357</v>
      </c>
      <c r="AZ132">
        <v>534.09584045410202</v>
      </c>
    </row>
    <row r="133" spans="1:52" x14ac:dyDescent="0.3">
      <c r="A133" s="2" t="s">
        <v>79</v>
      </c>
      <c r="B133" s="6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N133">
        <v>23499.031633311799</v>
      </c>
      <c r="AW133">
        <v>5.0136590069098496E-3</v>
      </c>
      <c r="AX133">
        <v>3.12</v>
      </c>
      <c r="AY133">
        <v>622.29999999999995</v>
      </c>
      <c r="AZ133">
        <v>389.58332824707003</v>
      </c>
    </row>
    <row r="134" spans="1:52" x14ac:dyDescent="0.3">
      <c r="A134" s="2" t="s">
        <v>79</v>
      </c>
      <c r="B134" s="6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N134">
        <v>19634.703196347</v>
      </c>
      <c r="AW134">
        <v>4.1370979918465998E-3</v>
      </c>
      <c r="AX134">
        <v>2.74</v>
      </c>
      <c r="AY134">
        <v>662.3</v>
      </c>
      <c r="AZ134">
        <v>455</v>
      </c>
    </row>
    <row r="135" spans="1:52" x14ac:dyDescent="0.3">
      <c r="A135" s="2" t="s">
        <v>79</v>
      </c>
      <c r="B135" s="6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O135" t="s">
        <v>934</v>
      </c>
      <c r="AS135">
        <v>90</v>
      </c>
      <c r="AY135">
        <v>556</v>
      </c>
      <c r="AZ135">
        <v>373.61125183105497</v>
      </c>
    </row>
    <row r="136" spans="1:52" x14ac:dyDescent="0.3">
      <c r="A136" s="2" t="s">
        <v>80</v>
      </c>
      <c r="B136" s="6"/>
      <c r="C136" s="11"/>
      <c r="AO136" t="s">
        <v>934</v>
      </c>
      <c r="AQ136">
        <v>91</v>
      </c>
      <c r="AR136">
        <v>129</v>
      </c>
    </row>
    <row r="137" spans="1:52" x14ac:dyDescent="0.3">
      <c r="A137" s="2" t="s">
        <v>80</v>
      </c>
      <c r="B137" s="6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N137">
        <v>20000</v>
      </c>
      <c r="AW137">
        <v>5.4545454545454501E-2</v>
      </c>
      <c r="AX137">
        <v>0.12</v>
      </c>
      <c r="AY137">
        <v>2.2000000000000002</v>
      </c>
    </row>
    <row r="138" spans="1:52" x14ac:dyDescent="0.3">
      <c r="A138" s="2" t="s">
        <v>80</v>
      </c>
      <c r="B138" s="6">
        <v>33798</v>
      </c>
      <c r="C138" s="11"/>
      <c r="AZ138">
        <v>121.249996185303</v>
      </c>
    </row>
    <row r="139" spans="1:52" x14ac:dyDescent="0.3">
      <c r="A139" s="2" t="s">
        <v>80</v>
      </c>
      <c r="B139" s="6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N139">
        <v>23303.167420814501</v>
      </c>
      <c r="AW139">
        <v>4.2272727272727302E-2</v>
      </c>
      <c r="AX139">
        <v>0.93</v>
      </c>
      <c r="AY139">
        <v>22</v>
      </c>
    </row>
    <row r="140" spans="1:52" x14ac:dyDescent="0.3">
      <c r="A140" s="2" t="s">
        <v>80</v>
      </c>
      <c r="B140" s="6">
        <v>33813</v>
      </c>
      <c r="C140" s="11"/>
      <c r="AZ140">
        <v>115.833332061768</v>
      </c>
    </row>
    <row r="141" spans="1:52" x14ac:dyDescent="0.3">
      <c r="A141" s="2" t="s">
        <v>80</v>
      </c>
      <c r="B141" s="6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N141">
        <v>26344.537815126099</v>
      </c>
      <c r="AW141">
        <v>2.4917724494593299E-2</v>
      </c>
      <c r="AX141">
        <v>5.3</v>
      </c>
      <c r="AY141">
        <v>212.7</v>
      </c>
      <c r="AZ141">
        <v>786.08334350585903</v>
      </c>
    </row>
    <row r="142" spans="1:52" x14ac:dyDescent="0.3">
      <c r="A142" s="2" t="s">
        <v>80</v>
      </c>
      <c r="B142" s="6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N142">
        <v>32380.5270209915</v>
      </c>
      <c r="AW142">
        <v>1.58826504805261E-2</v>
      </c>
      <c r="AX142">
        <v>6.28</v>
      </c>
      <c r="AY142">
        <v>395.4</v>
      </c>
      <c r="AZ142">
        <v>836.48747253418003</v>
      </c>
    </row>
    <row r="143" spans="1:52" x14ac:dyDescent="0.3">
      <c r="A143" s="2" t="s">
        <v>80</v>
      </c>
      <c r="B143" s="6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N143">
        <v>26589.5953757225</v>
      </c>
      <c r="AW143">
        <v>1.1982019946621699E-2</v>
      </c>
      <c r="AX143">
        <v>8.5299999999999994</v>
      </c>
      <c r="AY143">
        <v>711.9</v>
      </c>
      <c r="AZ143">
        <v>450.20832824707003</v>
      </c>
    </row>
    <row r="144" spans="1:52" x14ac:dyDescent="0.3">
      <c r="A144" s="2" t="s">
        <v>80</v>
      </c>
      <c r="B144" s="6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N144">
        <v>21682.665160926001</v>
      </c>
      <c r="AW144">
        <v>1.23743016759777E-2</v>
      </c>
      <c r="AX144">
        <v>8.86</v>
      </c>
      <c r="AY144">
        <v>716</v>
      </c>
      <c r="AZ144">
        <v>504.86123657226602</v>
      </c>
    </row>
    <row r="145" spans="1:52" x14ac:dyDescent="0.3">
      <c r="A145" s="2" t="s">
        <v>80</v>
      </c>
      <c r="B145" s="6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O145" t="s">
        <v>934</v>
      </c>
      <c r="AQ145">
        <v>91</v>
      </c>
      <c r="AR145">
        <v>129</v>
      </c>
      <c r="AS145">
        <v>90</v>
      </c>
      <c r="AY145">
        <v>617.70000000000005</v>
      </c>
      <c r="AZ145">
        <v>422.36125183105497</v>
      </c>
    </row>
    <row r="146" spans="1:52" x14ac:dyDescent="0.3">
      <c r="A146" s="2" t="s">
        <v>76</v>
      </c>
      <c r="B146" s="6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N146">
        <v>19298.245614035099</v>
      </c>
      <c r="AW146">
        <v>4.7058823529411799E-2</v>
      </c>
      <c r="AX146">
        <v>0.08</v>
      </c>
      <c r="AY146">
        <v>1.7</v>
      </c>
    </row>
    <row r="147" spans="1:52" x14ac:dyDescent="0.3">
      <c r="A147" s="2" t="s">
        <v>76</v>
      </c>
      <c r="B147" s="6">
        <v>33798</v>
      </c>
      <c r="C147" s="11"/>
      <c r="AZ147">
        <v>109.583332061768</v>
      </c>
    </row>
    <row r="148" spans="1:52" x14ac:dyDescent="0.3">
      <c r="A148" s="2" t="s">
        <v>76</v>
      </c>
      <c r="B148" s="6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N148">
        <v>24054.982817869401</v>
      </c>
      <c r="AW148">
        <v>2.8358208955223899E-2</v>
      </c>
      <c r="AX148">
        <v>0.38</v>
      </c>
      <c r="AY148">
        <v>13.4</v>
      </c>
    </row>
    <row r="149" spans="1:52" x14ac:dyDescent="0.3">
      <c r="A149" s="2" t="s">
        <v>76</v>
      </c>
      <c r="B149" s="6">
        <v>33813</v>
      </c>
      <c r="C149" s="11"/>
      <c r="AZ149">
        <v>100.416667938232</v>
      </c>
    </row>
    <row r="150" spans="1:52" x14ac:dyDescent="0.3">
      <c r="A150" s="2" t="s">
        <v>76</v>
      </c>
      <c r="B150" s="6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N150">
        <v>20873.786407766998</v>
      </c>
      <c r="AW150">
        <v>6.6867017280240401E-3</v>
      </c>
      <c r="AX150">
        <v>0.89</v>
      </c>
      <c r="AY150">
        <v>133.1</v>
      </c>
      <c r="AZ150">
        <v>468.5</v>
      </c>
    </row>
    <row r="151" spans="1:52" x14ac:dyDescent="0.3">
      <c r="A151" s="2" t="s">
        <v>76</v>
      </c>
      <c r="B151" s="6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N151">
        <v>29182.879377431898</v>
      </c>
      <c r="AW151">
        <v>4.1489863272041504E-3</v>
      </c>
      <c r="AX151">
        <v>0.88</v>
      </c>
      <c r="AY151">
        <v>212.1</v>
      </c>
      <c r="AZ151">
        <v>424.16667175292997</v>
      </c>
    </row>
    <row r="152" spans="1:52" x14ac:dyDescent="0.3">
      <c r="A152" s="2" t="s">
        <v>76</v>
      </c>
      <c r="B152" s="6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N152">
        <v>14733.5423197492</v>
      </c>
      <c r="AW152">
        <v>2.6483405967147201E-3</v>
      </c>
      <c r="AX152">
        <v>0.79</v>
      </c>
      <c r="AY152">
        <v>298.3</v>
      </c>
      <c r="AZ152">
        <v>167.77791595458999</v>
      </c>
    </row>
    <row r="153" spans="1:52" x14ac:dyDescent="0.3">
      <c r="A153" s="2" t="s">
        <v>76</v>
      </c>
      <c r="B153" s="6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W153">
        <v>2.2318214542836599E-3</v>
      </c>
      <c r="AX153">
        <v>0.62</v>
      </c>
      <c r="AY153">
        <v>277.8</v>
      </c>
      <c r="AZ153">
        <v>177.08332824707</v>
      </c>
    </row>
    <row r="154" spans="1:52" x14ac:dyDescent="0.3">
      <c r="A154" s="2" t="s">
        <v>76</v>
      </c>
      <c r="B154" s="6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O154" t="s">
        <v>934</v>
      </c>
      <c r="AS154">
        <v>90</v>
      </c>
      <c r="AY154">
        <v>220.1</v>
      </c>
      <c r="AZ154">
        <v>214.99999745686799</v>
      </c>
    </row>
    <row r="155" spans="1:52" x14ac:dyDescent="0.3">
      <c r="A155" s="2" t="s">
        <v>77</v>
      </c>
      <c r="B155" s="6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N155">
        <v>19444.444444444402</v>
      </c>
      <c r="AW155">
        <v>5.8823529411764698E-2</v>
      </c>
      <c r="AX155">
        <v>0.1</v>
      </c>
      <c r="AY155">
        <v>1.7</v>
      </c>
    </row>
    <row r="156" spans="1:52" x14ac:dyDescent="0.3">
      <c r="A156" s="2" t="s">
        <v>77</v>
      </c>
      <c r="B156" s="6">
        <v>33798</v>
      </c>
      <c r="C156" s="11"/>
      <c r="AZ156">
        <v>117.5</v>
      </c>
    </row>
    <row r="157" spans="1:52" x14ac:dyDescent="0.3">
      <c r="A157" s="2" t="s">
        <v>77</v>
      </c>
      <c r="B157" s="6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N157">
        <v>20959.595959596001</v>
      </c>
      <c r="AW157">
        <v>3.6923076923076899E-2</v>
      </c>
      <c r="AX157">
        <v>0.72</v>
      </c>
      <c r="AY157">
        <v>19.5</v>
      </c>
    </row>
    <row r="158" spans="1:52" x14ac:dyDescent="0.3">
      <c r="A158" s="2" t="s">
        <v>77</v>
      </c>
      <c r="B158" s="6">
        <v>33813</v>
      </c>
      <c r="C158" s="11"/>
      <c r="AZ158">
        <v>108.333335876465</v>
      </c>
    </row>
    <row r="159" spans="1:52" x14ac:dyDescent="0.3">
      <c r="A159" s="2" t="s">
        <v>77</v>
      </c>
      <c r="B159" s="6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N159">
        <v>25215.1462994836</v>
      </c>
      <c r="AW159">
        <v>7.3033707865168499E-3</v>
      </c>
      <c r="AX159">
        <v>1.43</v>
      </c>
      <c r="AY159">
        <v>195.8</v>
      </c>
      <c r="AZ159">
        <v>522.66665649414097</v>
      </c>
    </row>
    <row r="160" spans="1:52" x14ac:dyDescent="0.3">
      <c r="A160" s="2" t="s">
        <v>77</v>
      </c>
      <c r="B160" s="6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N160">
        <v>24711.316397228598</v>
      </c>
      <c r="AW160">
        <v>4.5226130653266304E-3</v>
      </c>
      <c r="AX160">
        <v>1.35</v>
      </c>
      <c r="AY160">
        <v>298.5</v>
      </c>
      <c r="AZ160">
        <v>344.69166564941401</v>
      </c>
    </row>
    <row r="161" spans="1:52" x14ac:dyDescent="0.3">
      <c r="A161" s="2" t="s">
        <v>77</v>
      </c>
      <c r="B161" s="6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N161">
        <v>17700.112739571599</v>
      </c>
      <c r="AW161">
        <v>2.9475799698542998E-3</v>
      </c>
      <c r="AX161">
        <v>1.76</v>
      </c>
      <c r="AY161">
        <v>597.1</v>
      </c>
      <c r="AZ161">
        <v>493.055419921875</v>
      </c>
    </row>
    <row r="162" spans="1:52" x14ac:dyDescent="0.3">
      <c r="A162" s="2" t="s">
        <v>77</v>
      </c>
      <c r="B162" s="6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N162">
        <v>15189.873417721499</v>
      </c>
      <c r="AW162">
        <v>2.4185746533376298E-3</v>
      </c>
      <c r="AX162">
        <v>1.5</v>
      </c>
      <c r="AY162">
        <v>620.20000000000005</v>
      </c>
      <c r="AZ162">
        <v>287.569580078125</v>
      </c>
    </row>
    <row r="163" spans="1:52" x14ac:dyDescent="0.3">
      <c r="A163" s="2" t="s">
        <v>77</v>
      </c>
      <c r="B163" s="6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O163" t="s">
        <v>934</v>
      </c>
      <c r="AS163">
        <v>90</v>
      </c>
      <c r="AY163">
        <v>431.7</v>
      </c>
      <c r="AZ163">
        <v>304.72207641601602</v>
      </c>
    </row>
    <row r="164" spans="1:52" x14ac:dyDescent="0.3">
      <c r="A164" s="2" t="s">
        <v>304</v>
      </c>
      <c r="B164" s="6">
        <v>33981</v>
      </c>
      <c r="C164" s="11"/>
      <c r="R164">
        <v>3.0270000000000001</v>
      </c>
      <c r="AA164">
        <v>0</v>
      </c>
      <c r="AI164">
        <v>6.8699999999999997E-2</v>
      </c>
      <c r="AS164">
        <v>12.57</v>
      </c>
    </row>
    <row r="165" spans="1:52" x14ac:dyDescent="0.3">
      <c r="A165" s="2" t="s">
        <v>304</v>
      </c>
      <c r="B165" s="6">
        <v>33991</v>
      </c>
      <c r="C165" s="11"/>
      <c r="R165">
        <v>10.95</v>
      </c>
      <c r="AA165">
        <v>0</v>
      </c>
      <c r="AI165">
        <v>0.23719999999999999</v>
      </c>
      <c r="AS165">
        <v>22.27</v>
      </c>
    </row>
    <row r="166" spans="1:52" x14ac:dyDescent="0.3">
      <c r="A166" s="2" t="s">
        <v>304</v>
      </c>
      <c r="B166" s="6">
        <v>34001</v>
      </c>
      <c r="C166" s="11"/>
      <c r="R166">
        <v>43.87</v>
      </c>
      <c r="AA166">
        <v>0</v>
      </c>
      <c r="AI166">
        <v>0.86950000000000005</v>
      </c>
      <c r="AS166">
        <v>25.47</v>
      </c>
    </row>
    <row r="167" spans="1:52" x14ac:dyDescent="0.3">
      <c r="A167" s="2" t="s">
        <v>304</v>
      </c>
      <c r="B167" s="6">
        <v>34009</v>
      </c>
      <c r="C167" s="11"/>
      <c r="R167">
        <v>95.3</v>
      </c>
      <c r="AA167">
        <v>0</v>
      </c>
      <c r="AI167">
        <v>2.0950000000000002</v>
      </c>
      <c r="AS167">
        <v>28.9</v>
      </c>
    </row>
    <row r="168" spans="1:52" x14ac:dyDescent="0.3">
      <c r="A168" s="2" t="s">
        <v>304</v>
      </c>
      <c r="B168" s="6">
        <v>34016</v>
      </c>
      <c r="C168" s="11"/>
      <c r="R168">
        <v>181.2</v>
      </c>
      <c r="AA168">
        <v>0</v>
      </c>
      <c r="AI168">
        <v>3.5640000000000001</v>
      </c>
      <c r="AS168">
        <v>30.87</v>
      </c>
    </row>
    <row r="169" spans="1:52" x14ac:dyDescent="0.3">
      <c r="A169" s="2" t="s">
        <v>304</v>
      </c>
      <c r="B169" s="6">
        <v>34023</v>
      </c>
      <c r="C169" s="11"/>
      <c r="R169">
        <v>250.3</v>
      </c>
      <c r="AA169">
        <v>0</v>
      </c>
      <c r="AI169">
        <v>4.8310000000000004</v>
      </c>
      <c r="AS169">
        <v>32.020000000000003</v>
      </c>
    </row>
    <row r="170" spans="1:52" x14ac:dyDescent="0.3">
      <c r="A170" s="2" t="s">
        <v>304</v>
      </c>
      <c r="B170" s="6">
        <v>34030</v>
      </c>
      <c r="C170" s="11"/>
      <c r="R170">
        <v>365.1</v>
      </c>
      <c r="AA170">
        <v>0</v>
      </c>
      <c r="AI170">
        <v>6.13</v>
      </c>
      <c r="AS170">
        <v>32.17</v>
      </c>
    </row>
    <row r="171" spans="1:52" x14ac:dyDescent="0.3">
      <c r="A171" s="2" t="s">
        <v>304</v>
      </c>
      <c r="B171" s="6">
        <v>34037</v>
      </c>
      <c r="C171" s="11"/>
      <c r="R171">
        <v>510.2</v>
      </c>
      <c r="AA171">
        <v>0</v>
      </c>
      <c r="AI171">
        <v>5.8120000000000003</v>
      </c>
      <c r="AS171">
        <v>40.07</v>
      </c>
    </row>
    <row r="172" spans="1:52" x14ac:dyDescent="0.3">
      <c r="A172" s="2" t="s">
        <v>304</v>
      </c>
      <c r="B172" s="6">
        <v>34044</v>
      </c>
      <c r="C172" s="11"/>
      <c r="R172">
        <v>604.5</v>
      </c>
      <c r="AA172">
        <v>0</v>
      </c>
      <c r="AS172">
        <v>53.07</v>
      </c>
    </row>
    <row r="173" spans="1:52" x14ac:dyDescent="0.3">
      <c r="A173" s="2" t="s">
        <v>304</v>
      </c>
      <c r="B173" s="6">
        <v>34051</v>
      </c>
      <c r="C173" s="11"/>
      <c r="R173">
        <v>795.5</v>
      </c>
      <c r="AA173">
        <v>0</v>
      </c>
      <c r="AS173">
        <v>65.27</v>
      </c>
    </row>
    <row r="174" spans="1:52" x14ac:dyDescent="0.3">
      <c r="A174" s="2" t="s">
        <v>304</v>
      </c>
      <c r="B174" s="6">
        <v>34059</v>
      </c>
      <c r="C174" s="11"/>
      <c r="R174">
        <v>1091.7</v>
      </c>
      <c r="AA174">
        <v>25.75</v>
      </c>
      <c r="AI174">
        <v>4.7279999999999998</v>
      </c>
      <c r="AS174">
        <v>72.900000000000006</v>
      </c>
    </row>
    <row r="175" spans="1:52" x14ac:dyDescent="0.3">
      <c r="A175" s="2" t="s">
        <v>304</v>
      </c>
      <c r="B175" s="6">
        <v>34066</v>
      </c>
      <c r="C175" s="11"/>
      <c r="R175">
        <v>1340.2</v>
      </c>
      <c r="AA175">
        <v>108.7</v>
      </c>
      <c r="AI175">
        <v>4.6239999999999997</v>
      </c>
      <c r="AS175">
        <v>82.45</v>
      </c>
    </row>
    <row r="176" spans="1:52" x14ac:dyDescent="0.3">
      <c r="A176" s="2" t="s">
        <v>304</v>
      </c>
      <c r="B176" s="6">
        <v>34073</v>
      </c>
      <c r="C176" s="11"/>
      <c r="R176">
        <v>1554.9</v>
      </c>
      <c r="AA176">
        <v>291.2</v>
      </c>
      <c r="AI176">
        <v>4.5910000000000002</v>
      </c>
      <c r="AS176">
        <v>85.3</v>
      </c>
    </row>
    <row r="177" spans="1:45" x14ac:dyDescent="0.3">
      <c r="A177" s="2" t="s">
        <v>304</v>
      </c>
      <c r="B177" s="6">
        <v>34080</v>
      </c>
      <c r="C177" s="11"/>
      <c r="R177">
        <v>1921.3</v>
      </c>
      <c r="AA177">
        <v>562.9</v>
      </c>
      <c r="AI177">
        <v>3.9249999999999998</v>
      </c>
      <c r="AS177">
        <v>86.85</v>
      </c>
    </row>
    <row r="178" spans="1:45" x14ac:dyDescent="0.3">
      <c r="A178" s="2" t="s">
        <v>304</v>
      </c>
      <c r="B178" s="6">
        <v>34087</v>
      </c>
      <c r="C178" s="11"/>
      <c r="R178">
        <v>1881.4</v>
      </c>
      <c r="AA178">
        <v>724.9</v>
      </c>
      <c r="AI178">
        <v>1.7829999999999999</v>
      </c>
      <c r="AS178">
        <v>88.45</v>
      </c>
    </row>
    <row r="179" spans="1:45" x14ac:dyDescent="0.3">
      <c r="A179" s="2" t="s">
        <v>304</v>
      </c>
      <c r="B179" s="6">
        <v>34094</v>
      </c>
      <c r="C179" s="11"/>
      <c r="R179">
        <v>1711.6</v>
      </c>
      <c r="AA179">
        <v>755.1</v>
      </c>
      <c r="AI179">
        <v>0.20250000000000001</v>
      </c>
      <c r="AS179">
        <v>89.92</v>
      </c>
    </row>
    <row r="180" spans="1:45" x14ac:dyDescent="0.3">
      <c r="A180" s="2" t="s">
        <v>304</v>
      </c>
      <c r="B180" s="6">
        <v>34101</v>
      </c>
      <c r="C180" s="11"/>
      <c r="R180">
        <v>2069.5</v>
      </c>
      <c r="AA180">
        <v>900.8</v>
      </c>
      <c r="AI180">
        <v>8.9999999999999993E-3</v>
      </c>
      <c r="AS180">
        <v>93</v>
      </c>
    </row>
    <row r="181" spans="1:45" x14ac:dyDescent="0.3">
      <c r="A181" s="2" t="s">
        <v>304</v>
      </c>
      <c r="B181" s="6">
        <v>34108</v>
      </c>
      <c r="C181" s="11"/>
      <c r="R181">
        <v>1552.3</v>
      </c>
      <c r="W181">
        <v>46.45</v>
      </c>
      <c r="Y181">
        <v>15821.3132400431</v>
      </c>
      <c r="AA181">
        <v>734.9</v>
      </c>
      <c r="AI181">
        <v>0</v>
      </c>
      <c r="AO181" t="s">
        <v>934</v>
      </c>
      <c r="AS181">
        <v>93</v>
      </c>
    </row>
    <row r="182" spans="1:45" x14ac:dyDescent="0.3">
      <c r="A182" s="2" t="s">
        <v>306</v>
      </c>
      <c r="B182" s="6">
        <v>33981</v>
      </c>
      <c r="C182" s="11"/>
      <c r="R182">
        <v>3.117</v>
      </c>
      <c r="AA182">
        <v>0</v>
      </c>
      <c r="AI182">
        <v>7.2700000000000001E-2</v>
      </c>
      <c r="AS182">
        <v>12.42</v>
      </c>
    </row>
    <row r="183" spans="1:45" x14ac:dyDescent="0.3">
      <c r="A183" s="2" t="s">
        <v>306</v>
      </c>
      <c r="B183" s="6">
        <v>33991</v>
      </c>
      <c r="C183" s="11"/>
      <c r="R183">
        <v>12.2</v>
      </c>
      <c r="AA183">
        <v>0</v>
      </c>
      <c r="AI183">
        <v>0.2712</v>
      </c>
      <c r="AS183">
        <v>22.37</v>
      </c>
    </row>
    <row r="184" spans="1:45" x14ac:dyDescent="0.3">
      <c r="A184" s="2" t="s">
        <v>306</v>
      </c>
      <c r="B184" s="6">
        <v>34001</v>
      </c>
      <c r="C184" s="11"/>
      <c r="R184">
        <v>45.56</v>
      </c>
      <c r="AA184">
        <v>0</v>
      </c>
      <c r="AI184">
        <v>0.92249999999999999</v>
      </c>
      <c r="AS184">
        <v>25.57</v>
      </c>
    </row>
    <row r="185" spans="1:45" x14ac:dyDescent="0.3">
      <c r="A185" s="2" t="s">
        <v>306</v>
      </c>
      <c r="B185" s="6">
        <v>34009</v>
      </c>
      <c r="C185" s="11"/>
      <c r="R185">
        <v>88.95</v>
      </c>
      <c r="AA185">
        <v>0</v>
      </c>
      <c r="AI185">
        <v>1.946</v>
      </c>
      <c r="AS185">
        <v>28.17</v>
      </c>
    </row>
    <row r="186" spans="1:45" x14ac:dyDescent="0.3">
      <c r="A186" s="2" t="s">
        <v>306</v>
      </c>
      <c r="B186" s="6">
        <v>34016</v>
      </c>
      <c r="C186" s="11"/>
      <c r="R186">
        <v>177.5</v>
      </c>
      <c r="AA186">
        <v>0</v>
      </c>
      <c r="AI186">
        <v>3.48</v>
      </c>
      <c r="AS186">
        <v>30.8</v>
      </c>
    </row>
    <row r="187" spans="1:45" x14ac:dyDescent="0.3">
      <c r="A187" s="2" t="s">
        <v>306</v>
      </c>
      <c r="B187" s="6">
        <v>34023</v>
      </c>
      <c r="C187" s="11"/>
      <c r="R187">
        <v>270.39999999999998</v>
      </c>
      <c r="AA187">
        <v>0</v>
      </c>
      <c r="AI187">
        <v>5.3129999999999997</v>
      </c>
      <c r="AS187">
        <v>31.92</v>
      </c>
    </row>
    <row r="188" spans="1:45" x14ac:dyDescent="0.3">
      <c r="A188" s="2" t="s">
        <v>306</v>
      </c>
      <c r="B188" s="6">
        <v>34030</v>
      </c>
      <c r="C188" s="11"/>
      <c r="R188">
        <v>359.2</v>
      </c>
      <c r="AA188">
        <v>0</v>
      </c>
      <c r="AI188">
        <v>5.9569999999999999</v>
      </c>
      <c r="AS188">
        <v>32.32</v>
      </c>
    </row>
    <row r="189" spans="1:45" x14ac:dyDescent="0.3">
      <c r="A189" s="2" t="s">
        <v>306</v>
      </c>
      <c r="B189" s="6">
        <v>34037</v>
      </c>
      <c r="C189" s="11"/>
      <c r="R189">
        <v>527.20000000000005</v>
      </c>
      <c r="AA189">
        <v>0</v>
      </c>
      <c r="AI189">
        <v>6.7050000000000001</v>
      </c>
      <c r="AS189">
        <v>40</v>
      </c>
    </row>
    <row r="190" spans="1:45" x14ac:dyDescent="0.3">
      <c r="A190" s="2" t="s">
        <v>306</v>
      </c>
      <c r="B190" s="6">
        <v>34044</v>
      </c>
      <c r="C190" s="11"/>
      <c r="R190">
        <v>616.6</v>
      </c>
      <c r="AA190">
        <v>0</v>
      </c>
      <c r="AS190">
        <v>52.57</v>
      </c>
    </row>
    <row r="191" spans="1:45" x14ac:dyDescent="0.3">
      <c r="A191" s="2" t="s">
        <v>306</v>
      </c>
      <c r="B191" s="6">
        <v>34051</v>
      </c>
      <c r="C191" s="11"/>
      <c r="R191">
        <v>757.4</v>
      </c>
      <c r="AA191">
        <v>0</v>
      </c>
      <c r="AS191">
        <v>62.22</v>
      </c>
    </row>
    <row r="192" spans="1:45" x14ac:dyDescent="0.3">
      <c r="A192" s="2" t="s">
        <v>306</v>
      </c>
      <c r="B192" s="6">
        <v>34059</v>
      </c>
      <c r="C192" s="11"/>
      <c r="R192">
        <v>1184.4000000000001</v>
      </c>
      <c r="AA192">
        <v>16.77</v>
      </c>
      <c r="AI192">
        <v>6.4290000000000003</v>
      </c>
      <c r="AS192">
        <v>72.7</v>
      </c>
    </row>
    <row r="193" spans="1:45" x14ac:dyDescent="0.3">
      <c r="A193" s="2" t="s">
        <v>306</v>
      </c>
      <c r="B193" s="6">
        <v>34066</v>
      </c>
      <c r="C193" s="11"/>
      <c r="R193">
        <v>1395.1</v>
      </c>
      <c r="AA193">
        <v>78.25</v>
      </c>
      <c r="AI193">
        <v>5.7450000000000001</v>
      </c>
      <c r="AS193">
        <v>82.97</v>
      </c>
    </row>
    <row r="194" spans="1:45" x14ac:dyDescent="0.3">
      <c r="A194" s="2" t="s">
        <v>306</v>
      </c>
      <c r="B194" s="6">
        <v>34073</v>
      </c>
      <c r="C194" s="11"/>
      <c r="R194">
        <v>1573.5</v>
      </c>
      <c r="AA194">
        <v>228.5</v>
      </c>
      <c r="AI194">
        <v>5.6529999999999996</v>
      </c>
      <c r="AS194">
        <v>85.15</v>
      </c>
    </row>
    <row r="195" spans="1:45" x14ac:dyDescent="0.3">
      <c r="A195" s="2" t="s">
        <v>306</v>
      </c>
      <c r="B195" s="6">
        <v>34080</v>
      </c>
      <c r="C195" s="11"/>
      <c r="R195">
        <v>1952.4</v>
      </c>
      <c r="AA195">
        <v>479.6</v>
      </c>
      <c r="AI195">
        <v>5.8819999999999997</v>
      </c>
      <c r="AS195">
        <v>86.92</v>
      </c>
    </row>
    <row r="196" spans="1:45" x14ac:dyDescent="0.3">
      <c r="A196" s="2" t="s">
        <v>306</v>
      </c>
      <c r="B196" s="6">
        <v>34087</v>
      </c>
      <c r="C196" s="11"/>
      <c r="R196">
        <v>1807.5</v>
      </c>
      <c r="AA196">
        <v>616.9</v>
      </c>
      <c r="AI196">
        <v>4.2859999999999996</v>
      </c>
      <c r="AS196">
        <v>88.39</v>
      </c>
    </row>
    <row r="197" spans="1:45" x14ac:dyDescent="0.3">
      <c r="A197" s="2" t="s">
        <v>306</v>
      </c>
      <c r="B197" s="6">
        <v>34094</v>
      </c>
      <c r="C197" s="11"/>
      <c r="R197">
        <v>2185.6999999999998</v>
      </c>
      <c r="AA197">
        <v>919.6</v>
      </c>
      <c r="AI197">
        <v>2.5920000000000001</v>
      </c>
      <c r="AS197">
        <v>88.97</v>
      </c>
    </row>
    <row r="198" spans="1:45" x14ac:dyDescent="0.3">
      <c r="A198" s="2" t="s">
        <v>306</v>
      </c>
      <c r="B198" s="6">
        <v>34101</v>
      </c>
      <c r="C198" s="11"/>
      <c r="R198">
        <v>2081.6999999999998</v>
      </c>
      <c r="AA198">
        <v>853.4</v>
      </c>
      <c r="AI198">
        <v>0.23269999999999999</v>
      </c>
      <c r="AS198">
        <v>92.52</v>
      </c>
    </row>
    <row r="199" spans="1:45" x14ac:dyDescent="0.3">
      <c r="A199" s="2" t="s">
        <v>306</v>
      </c>
      <c r="B199" s="6">
        <v>34108</v>
      </c>
      <c r="C199" s="11"/>
      <c r="R199">
        <v>1983.2</v>
      </c>
      <c r="W199">
        <v>47.13</v>
      </c>
      <c r="Y199">
        <v>19452.5779758116</v>
      </c>
      <c r="AA199">
        <v>916.8</v>
      </c>
      <c r="AI199">
        <v>2.1700000000000001E-2</v>
      </c>
      <c r="AO199" t="s">
        <v>934</v>
      </c>
      <c r="AS199">
        <v>93</v>
      </c>
    </row>
    <row r="200" spans="1:45" x14ac:dyDescent="0.3">
      <c r="A200" s="2" t="s">
        <v>303</v>
      </c>
      <c r="B200" s="6">
        <v>33981</v>
      </c>
      <c r="C200" s="11"/>
      <c r="R200">
        <v>3.3479999999999999</v>
      </c>
      <c r="AA200">
        <v>0</v>
      </c>
      <c r="AI200">
        <v>7.6200000000000004E-2</v>
      </c>
      <c r="AS200">
        <v>12.72</v>
      </c>
    </row>
    <row r="201" spans="1:45" x14ac:dyDescent="0.3">
      <c r="A201" s="2" t="s">
        <v>303</v>
      </c>
      <c r="B201" s="6">
        <v>33991</v>
      </c>
      <c r="C201" s="11"/>
      <c r="R201">
        <v>11.65</v>
      </c>
      <c r="AA201">
        <v>0</v>
      </c>
      <c r="AI201">
        <v>0.26369999999999999</v>
      </c>
      <c r="AS201">
        <v>22.45</v>
      </c>
    </row>
    <row r="202" spans="1:45" x14ac:dyDescent="0.3">
      <c r="A202" s="2" t="s">
        <v>303</v>
      </c>
      <c r="B202" s="6">
        <v>34001</v>
      </c>
      <c r="C202" s="11"/>
      <c r="R202">
        <v>41.12</v>
      </c>
      <c r="AA202">
        <v>0</v>
      </c>
      <c r="AI202">
        <v>0.85219999999999996</v>
      </c>
      <c r="AS202">
        <v>25.02</v>
      </c>
    </row>
    <row r="203" spans="1:45" x14ac:dyDescent="0.3">
      <c r="A203" s="2" t="s">
        <v>303</v>
      </c>
      <c r="B203" s="6">
        <v>34009</v>
      </c>
      <c r="C203" s="11"/>
      <c r="R203">
        <v>81.66</v>
      </c>
      <c r="AA203">
        <v>0</v>
      </c>
      <c r="AI203">
        <v>1.823</v>
      </c>
      <c r="AS203">
        <v>27.72</v>
      </c>
    </row>
    <row r="204" spans="1:45" x14ac:dyDescent="0.3">
      <c r="A204" s="2" t="s">
        <v>303</v>
      </c>
      <c r="B204" s="6">
        <v>34016</v>
      </c>
      <c r="C204" s="11"/>
      <c r="R204">
        <v>164.2</v>
      </c>
      <c r="AA204">
        <v>0</v>
      </c>
      <c r="AI204">
        <v>3.3210000000000002</v>
      </c>
      <c r="AS204">
        <v>31.17</v>
      </c>
    </row>
    <row r="205" spans="1:45" x14ac:dyDescent="0.3">
      <c r="A205" s="2" t="s">
        <v>303</v>
      </c>
      <c r="B205" s="6">
        <v>34023</v>
      </c>
      <c r="C205" s="11"/>
      <c r="R205">
        <v>239.8</v>
      </c>
      <c r="AA205">
        <v>0</v>
      </c>
      <c r="AI205">
        <v>4.9450000000000003</v>
      </c>
      <c r="AS205">
        <v>32.049999999999997</v>
      </c>
    </row>
    <row r="206" spans="1:45" x14ac:dyDescent="0.3">
      <c r="A206" s="2" t="s">
        <v>303</v>
      </c>
      <c r="B206" s="6">
        <v>34030</v>
      </c>
      <c r="C206" s="11"/>
      <c r="R206">
        <v>311.3</v>
      </c>
      <c r="AA206">
        <v>0</v>
      </c>
      <c r="AI206">
        <v>5.3760000000000003</v>
      </c>
      <c r="AS206">
        <v>32.200000000000003</v>
      </c>
    </row>
    <row r="207" spans="1:45" x14ac:dyDescent="0.3">
      <c r="A207" s="2" t="s">
        <v>303</v>
      </c>
      <c r="B207" s="6">
        <v>34037</v>
      </c>
      <c r="C207" s="11"/>
      <c r="R207">
        <v>456.1</v>
      </c>
      <c r="AA207">
        <v>0</v>
      </c>
      <c r="AI207">
        <v>5.5259999999999998</v>
      </c>
      <c r="AS207">
        <v>38.57</v>
      </c>
    </row>
    <row r="208" spans="1:45" x14ac:dyDescent="0.3">
      <c r="A208" s="2" t="s">
        <v>303</v>
      </c>
      <c r="B208" s="6">
        <v>34044</v>
      </c>
      <c r="C208" s="11"/>
      <c r="R208">
        <v>535.9</v>
      </c>
      <c r="AA208">
        <v>0</v>
      </c>
      <c r="AI208">
        <v>8.0739999999999998</v>
      </c>
      <c r="AS208">
        <v>49.77</v>
      </c>
    </row>
    <row r="209" spans="1:45" x14ac:dyDescent="0.3">
      <c r="A209" s="2" t="s">
        <v>303</v>
      </c>
      <c r="B209" s="6">
        <v>34051</v>
      </c>
      <c r="C209" s="11"/>
      <c r="R209">
        <v>637.79999999999995</v>
      </c>
      <c r="AA209">
        <v>0</v>
      </c>
      <c r="AS209">
        <v>61.4</v>
      </c>
    </row>
    <row r="210" spans="1:45" x14ac:dyDescent="0.3">
      <c r="A210" s="2" t="s">
        <v>303</v>
      </c>
      <c r="B210" s="6">
        <v>34059</v>
      </c>
      <c r="C210" s="11"/>
      <c r="R210">
        <v>899.6</v>
      </c>
      <c r="AA210">
        <v>12.78</v>
      </c>
      <c r="AI210">
        <v>5.2939999999999996</v>
      </c>
      <c r="AS210">
        <v>71.819999999999993</v>
      </c>
    </row>
    <row r="211" spans="1:45" x14ac:dyDescent="0.3">
      <c r="A211" s="2" t="s">
        <v>303</v>
      </c>
      <c r="B211" s="6">
        <v>34066</v>
      </c>
      <c r="C211" s="11"/>
      <c r="R211">
        <v>1112.7</v>
      </c>
      <c r="AA211">
        <v>59.48</v>
      </c>
      <c r="AI211">
        <v>5.1580000000000004</v>
      </c>
      <c r="AS211">
        <v>82.32</v>
      </c>
    </row>
    <row r="212" spans="1:45" x14ac:dyDescent="0.3">
      <c r="A212" s="2" t="s">
        <v>303</v>
      </c>
      <c r="B212" s="6">
        <v>34073</v>
      </c>
      <c r="C212" s="11"/>
      <c r="R212">
        <v>1206.9000000000001</v>
      </c>
      <c r="AA212">
        <v>172.2</v>
      </c>
      <c r="AI212">
        <v>4.1230000000000002</v>
      </c>
      <c r="AS212">
        <v>84.07</v>
      </c>
    </row>
    <row r="213" spans="1:45" x14ac:dyDescent="0.3">
      <c r="A213" s="2" t="s">
        <v>303</v>
      </c>
      <c r="B213" s="6">
        <v>34080</v>
      </c>
      <c r="C213" s="11"/>
      <c r="R213">
        <v>1435.7</v>
      </c>
      <c r="AA213">
        <v>364.1</v>
      </c>
      <c r="AI213">
        <v>3.403</v>
      </c>
      <c r="AS213">
        <v>86.25</v>
      </c>
    </row>
    <row r="214" spans="1:45" x14ac:dyDescent="0.3">
      <c r="A214" s="2" t="s">
        <v>303</v>
      </c>
      <c r="B214" s="6">
        <v>34087</v>
      </c>
      <c r="C214" s="11"/>
      <c r="R214">
        <v>1519.5</v>
      </c>
      <c r="AA214">
        <v>534.79999999999995</v>
      </c>
      <c r="AI214">
        <v>2.2160000000000002</v>
      </c>
      <c r="AS214">
        <v>87.07</v>
      </c>
    </row>
    <row r="215" spans="1:45" x14ac:dyDescent="0.3">
      <c r="A215" s="2" t="s">
        <v>303</v>
      </c>
      <c r="B215" s="6">
        <v>34094</v>
      </c>
      <c r="C215" s="11"/>
      <c r="R215">
        <v>1522</v>
      </c>
      <c r="AA215">
        <v>637.79999999999995</v>
      </c>
      <c r="AI215">
        <v>0.6552</v>
      </c>
      <c r="AS215">
        <v>88.62</v>
      </c>
    </row>
    <row r="216" spans="1:45" x14ac:dyDescent="0.3">
      <c r="A216" s="2" t="s">
        <v>303</v>
      </c>
      <c r="B216" s="6">
        <v>34101</v>
      </c>
      <c r="C216" s="11"/>
      <c r="R216">
        <v>1540.9</v>
      </c>
      <c r="AA216">
        <v>668.8</v>
      </c>
      <c r="AI216">
        <v>5.7000000000000002E-2</v>
      </c>
      <c r="AS216">
        <v>92.95</v>
      </c>
    </row>
    <row r="217" spans="1:45" x14ac:dyDescent="0.3">
      <c r="A217" s="2" t="s">
        <v>303</v>
      </c>
      <c r="B217" s="6">
        <v>34108</v>
      </c>
      <c r="C217" s="11"/>
      <c r="R217">
        <v>1491.3</v>
      </c>
      <c r="AA217">
        <v>676.8</v>
      </c>
      <c r="AI217">
        <v>6.9999999999999999E-4</v>
      </c>
      <c r="AO217" t="s">
        <v>934</v>
      </c>
      <c r="AS217">
        <v>93</v>
      </c>
    </row>
    <row r="218" spans="1:45" x14ac:dyDescent="0.3">
      <c r="A218" s="2" t="s">
        <v>305</v>
      </c>
      <c r="B218" s="6">
        <v>33981</v>
      </c>
      <c r="C218" s="11"/>
      <c r="R218">
        <v>3.145</v>
      </c>
      <c r="AA218">
        <v>0</v>
      </c>
      <c r="AI218">
        <v>7.0499999999999993E-2</v>
      </c>
      <c r="AS218">
        <v>12.77</v>
      </c>
    </row>
    <row r="219" spans="1:45" x14ac:dyDescent="0.3">
      <c r="A219" s="2" t="s">
        <v>305</v>
      </c>
      <c r="B219" s="6">
        <v>33991</v>
      </c>
      <c r="C219" s="11"/>
      <c r="R219">
        <v>11.09</v>
      </c>
      <c r="AA219">
        <v>0</v>
      </c>
      <c r="AI219">
        <v>0.25750000000000001</v>
      </c>
      <c r="AS219">
        <v>22.25</v>
      </c>
    </row>
    <row r="220" spans="1:45" x14ac:dyDescent="0.3">
      <c r="A220" s="2" t="s">
        <v>305</v>
      </c>
      <c r="B220" s="6">
        <v>34001</v>
      </c>
      <c r="C220" s="11"/>
      <c r="R220">
        <v>39.700000000000003</v>
      </c>
      <c r="AA220">
        <v>0</v>
      </c>
      <c r="AI220">
        <v>0.83499999999999996</v>
      </c>
      <c r="AS220">
        <v>24.97</v>
      </c>
    </row>
    <row r="221" spans="1:45" x14ac:dyDescent="0.3">
      <c r="A221" s="2" t="s">
        <v>305</v>
      </c>
      <c r="B221" s="6">
        <v>34009</v>
      </c>
      <c r="C221" s="11"/>
      <c r="R221">
        <v>75.72</v>
      </c>
      <c r="AA221">
        <v>0</v>
      </c>
      <c r="AI221">
        <v>1.7170000000000001</v>
      </c>
      <c r="AS221">
        <v>28.02</v>
      </c>
    </row>
    <row r="222" spans="1:45" x14ac:dyDescent="0.3">
      <c r="A222" s="2" t="s">
        <v>305</v>
      </c>
      <c r="B222" s="6">
        <v>34016</v>
      </c>
      <c r="C222" s="11"/>
      <c r="R222">
        <v>166.9</v>
      </c>
      <c r="AA222">
        <v>0</v>
      </c>
      <c r="AI222">
        <v>3.4830000000000001</v>
      </c>
      <c r="AS222">
        <v>30.92</v>
      </c>
    </row>
    <row r="223" spans="1:45" x14ac:dyDescent="0.3">
      <c r="A223" s="2" t="s">
        <v>305</v>
      </c>
      <c r="B223" s="6">
        <v>34023</v>
      </c>
      <c r="C223" s="11"/>
      <c r="R223">
        <v>225.6</v>
      </c>
      <c r="AA223">
        <v>0</v>
      </c>
      <c r="AI223">
        <v>4.9390000000000001</v>
      </c>
      <c r="AS223">
        <v>32</v>
      </c>
    </row>
    <row r="224" spans="1:45" x14ac:dyDescent="0.3">
      <c r="A224" s="2" t="s">
        <v>305</v>
      </c>
      <c r="B224" s="6">
        <v>34030</v>
      </c>
      <c r="C224" s="11"/>
      <c r="R224">
        <v>321</v>
      </c>
      <c r="AA224">
        <v>0</v>
      </c>
      <c r="AI224">
        <v>5.42</v>
      </c>
      <c r="AS224">
        <v>32.119999999999997</v>
      </c>
    </row>
    <row r="225" spans="1:45" x14ac:dyDescent="0.3">
      <c r="A225" s="2" t="s">
        <v>305</v>
      </c>
      <c r="B225" s="6">
        <v>34037</v>
      </c>
      <c r="C225" s="11"/>
      <c r="R225">
        <v>464.7</v>
      </c>
      <c r="AA225">
        <v>0</v>
      </c>
      <c r="AI225">
        <v>5.7080000000000002</v>
      </c>
      <c r="AS225">
        <v>38.299999999999997</v>
      </c>
    </row>
    <row r="226" spans="1:45" x14ac:dyDescent="0.3">
      <c r="A226" s="2" t="s">
        <v>305</v>
      </c>
      <c r="B226" s="6">
        <v>34044</v>
      </c>
      <c r="C226" s="11"/>
      <c r="R226">
        <v>541.5</v>
      </c>
      <c r="AA226">
        <v>0</v>
      </c>
      <c r="AI226">
        <v>6.9489999999999998</v>
      </c>
      <c r="AS226">
        <v>47.72</v>
      </c>
    </row>
    <row r="227" spans="1:45" x14ac:dyDescent="0.3">
      <c r="A227" s="2" t="s">
        <v>305</v>
      </c>
      <c r="B227" s="6">
        <v>34051</v>
      </c>
      <c r="C227" s="11"/>
      <c r="R227">
        <v>637.5</v>
      </c>
      <c r="AA227">
        <v>0</v>
      </c>
      <c r="AS227">
        <v>58.52</v>
      </c>
    </row>
    <row r="228" spans="1:45" x14ac:dyDescent="0.3">
      <c r="A228" s="2" t="s">
        <v>305</v>
      </c>
      <c r="B228" s="6">
        <v>34059</v>
      </c>
      <c r="C228" s="11"/>
      <c r="R228">
        <v>1027.8</v>
      </c>
      <c r="AA228">
        <v>5.7949999999999999</v>
      </c>
      <c r="AI228">
        <v>6.2</v>
      </c>
      <c r="AS228">
        <v>71.22</v>
      </c>
    </row>
    <row r="229" spans="1:45" x14ac:dyDescent="0.3">
      <c r="A229" s="2" t="s">
        <v>305</v>
      </c>
      <c r="B229" s="6">
        <v>34066</v>
      </c>
      <c r="C229" s="11"/>
      <c r="R229">
        <v>1128.2</v>
      </c>
      <c r="AA229">
        <v>39.74</v>
      </c>
      <c r="AI229">
        <v>5.9829999999999997</v>
      </c>
      <c r="AS229">
        <v>79.97</v>
      </c>
    </row>
    <row r="230" spans="1:45" x14ac:dyDescent="0.3">
      <c r="A230" s="2" t="s">
        <v>305</v>
      </c>
      <c r="B230" s="6">
        <v>34073</v>
      </c>
      <c r="C230" s="11"/>
      <c r="R230">
        <v>1375.8</v>
      </c>
      <c r="AA230">
        <v>127.3</v>
      </c>
      <c r="AI230">
        <v>6</v>
      </c>
      <c r="AS230">
        <v>83.95</v>
      </c>
    </row>
    <row r="231" spans="1:45" x14ac:dyDescent="0.3">
      <c r="A231" s="2" t="s">
        <v>305</v>
      </c>
      <c r="B231" s="6">
        <v>34080</v>
      </c>
      <c r="C231" s="11"/>
      <c r="R231">
        <v>1616.9</v>
      </c>
      <c r="AA231">
        <v>330.3</v>
      </c>
      <c r="AI231">
        <v>5.7519999999999998</v>
      </c>
      <c r="AS231">
        <v>85.89</v>
      </c>
    </row>
    <row r="232" spans="1:45" x14ac:dyDescent="0.3">
      <c r="A232" s="2" t="s">
        <v>305</v>
      </c>
      <c r="B232" s="6">
        <v>34087</v>
      </c>
      <c r="C232" s="11"/>
      <c r="R232">
        <v>1693.8</v>
      </c>
      <c r="AA232">
        <v>522.5</v>
      </c>
      <c r="AI232">
        <v>5.1920000000000002</v>
      </c>
      <c r="AS232">
        <v>87.24</v>
      </c>
    </row>
    <row r="233" spans="1:45" x14ac:dyDescent="0.3">
      <c r="A233" s="2" t="s">
        <v>305</v>
      </c>
      <c r="B233" s="6">
        <v>34094</v>
      </c>
      <c r="C233" s="11"/>
      <c r="R233">
        <v>1961.5</v>
      </c>
      <c r="AA233">
        <v>767.1</v>
      </c>
      <c r="AI233">
        <v>4.53</v>
      </c>
      <c r="AS233">
        <v>87.15</v>
      </c>
    </row>
    <row r="234" spans="1:45" x14ac:dyDescent="0.3">
      <c r="A234" s="2" t="s">
        <v>305</v>
      </c>
      <c r="B234" s="6">
        <v>34101</v>
      </c>
      <c r="C234" s="11"/>
      <c r="R234">
        <v>2012.2</v>
      </c>
      <c r="AA234">
        <v>833.6</v>
      </c>
      <c r="AI234">
        <v>2.14</v>
      </c>
      <c r="AS234">
        <v>88.82</v>
      </c>
    </row>
    <row r="235" spans="1:45" x14ac:dyDescent="0.3">
      <c r="A235" s="2" t="s">
        <v>305</v>
      </c>
      <c r="B235" s="6">
        <v>34108</v>
      </c>
      <c r="C235" s="11"/>
      <c r="R235">
        <v>1827.5</v>
      </c>
      <c r="AA235">
        <v>804</v>
      </c>
      <c r="AI235">
        <v>0.23369999999999999</v>
      </c>
      <c r="AO235" t="s">
        <v>934</v>
      </c>
      <c r="AS235">
        <v>92.97</v>
      </c>
    </row>
    <row r="236" spans="1:45" x14ac:dyDescent="0.3">
      <c r="A236" s="2" t="s">
        <v>308</v>
      </c>
      <c r="B236" s="6">
        <v>34338</v>
      </c>
      <c r="C236" s="11"/>
      <c r="R236">
        <v>2.8340000000000001</v>
      </c>
      <c r="AA236">
        <v>0</v>
      </c>
      <c r="AI236">
        <v>3.1699999999999999E-2</v>
      </c>
      <c r="AS236">
        <v>10.62</v>
      </c>
    </row>
    <row r="237" spans="1:45" x14ac:dyDescent="0.3">
      <c r="A237" s="2" t="s">
        <v>308</v>
      </c>
      <c r="B237" s="6">
        <v>34345</v>
      </c>
      <c r="C237" s="11"/>
      <c r="R237">
        <v>5.8109999999999999</v>
      </c>
      <c r="AA237">
        <v>0</v>
      </c>
      <c r="AI237">
        <v>6.1699999999999998E-2</v>
      </c>
      <c r="AS237">
        <v>11.45</v>
      </c>
    </row>
    <row r="238" spans="1:45" x14ac:dyDescent="0.3">
      <c r="A238" s="2" t="s">
        <v>308</v>
      </c>
      <c r="B238" s="6">
        <v>34352</v>
      </c>
      <c r="C238" s="11"/>
      <c r="R238">
        <v>10.050000000000001</v>
      </c>
      <c r="AA238">
        <v>0</v>
      </c>
      <c r="AI238">
        <v>0.10349999999999999</v>
      </c>
      <c r="AS238">
        <v>15.42</v>
      </c>
    </row>
    <row r="239" spans="1:45" x14ac:dyDescent="0.3">
      <c r="A239" s="2" t="s">
        <v>308</v>
      </c>
      <c r="B239" s="6">
        <v>34359</v>
      </c>
      <c r="C239" s="11"/>
      <c r="R239">
        <v>17.3</v>
      </c>
      <c r="AA239">
        <v>0</v>
      </c>
      <c r="AI239">
        <v>0.22470000000000001</v>
      </c>
      <c r="AS239">
        <v>21.6</v>
      </c>
    </row>
    <row r="240" spans="1:45" x14ac:dyDescent="0.3">
      <c r="A240" s="2" t="s">
        <v>308</v>
      </c>
      <c r="B240" s="6">
        <v>34366</v>
      </c>
      <c r="C240" s="11"/>
      <c r="R240">
        <v>33.270000000000003</v>
      </c>
      <c r="AA240">
        <v>0</v>
      </c>
      <c r="AI240">
        <v>0.41099999999999998</v>
      </c>
      <c r="AS240">
        <v>23.02</v>
      </c>
    </row>
    <row r="241" spans="1:45" x14ac:dyDescent="0.3">
      <c r="A241" s="2" t="s">
        <v>308</v>
      </c>
      <c r="B241" s="6">
        <v>34373</v>
      </c>
      <c r="C241" s="11"/>
      <c r="R241">
        <v>46.9</v>
      </c>
      <c r="AA241">
        <v>0</v>
      </c>
      <c r="AI241">
        <v>0.79520000000000002</v>
      </c>
      <c r="AS241">
        <v>23.82</v>
      </c>
    </row>
    <row r="242" spans="1:45" x14ac:dyDescent="0.3">
      <c r="A242" s="2" t="s">
        <v>308</v>
      </c>
      <c r="B242" s="6">
        <v>34380</v>
      </c>
      <c r="C242" s="11"/>
      <c r="R242">
        <v>92.83</v>
      </c>
      <c r="AA242">
        <v>0</v>
      </c>
      <c r="AI242">
        <v>1.45</v>
      </c>
      <c r="AS242">
        <v>26.12</v>
      </c>
    </row>
    <row r="243" spans="1:45" x14ac:dyDescent="0.3">
      <c r="A243" s="2" t="s">
        <v>308</v>
      </c>
      <c r="B243" s="6">
        <v>34387</v>
      </c>
      <c r="C243" s="11"/>
      <c r="R243">
        <v>156.4</v>
      </c>
      <c r="AA243">
        <v>0</v>
      </c>
      <c r="AI243">
        <v>2.423</v>
      </c>
      <c r="AS243">
        <v>29.6</v>
      </c>
    </row>
    <row r="244" spans="1:45" x14ac:dyDescent="0.3">
      <c r="A244" s="2" t="s">
        <v>308</v>
      </c>
      <c r="B244" s="6">
        <v>34394</v>
      </c>
      <c r="C244" s="11"/>
      <c r="R244">
        <v>265.3</v>
      </c>
      <c r="AA244">
        <v>0</v>
      </c>
      <c r="AI244">
        <v>3.9409999999999998</v>
      </c>
      <c r="AS244">
        <v>31.22</v>
      </c>
    </row>
    <row r="245" spans="1:45" x14ac:dyDescent="0.3">
      <c r="A245" s="2" t="s">
        <v>308</v>
      </c>
      <c r="B245" s="6">
        <v>34401</v>
      </c>
      <c r="C245" s="11"/>
      <c r="R245">
        <v>370.3</v>
      </c>
      <c r="AA245">
        <v>0</v>
      </c>
      <c r="AI245">
        <v>5.1539999999999999</v>
      </c>
      <c r="AS245">
        <v>31.97</v>
      </c>
    </row>
    <row r="246" spans="1:45" x14ac:dyDescent="0.3">
      <c r="A246" s="2" t="s">
        <v>308</v>
      </c>
      <c r="B246" s="6">
        <v>34408</v>
      </c>
      <c r="C246" s="11"/>
      <c r="R246">
        <v>473.1</v>
      </c>
      <c r="AA246">
        <v>0</v>
      </c>
      <c r="AI246">
        <v>5.1349999999999998</v>
      </c>
      <c r="AS246">
        <v>38.75</v>
      </c>
    </row>
    <row r="247" spans="1:45" x14ac:dyDescent="0.3">
      <c r="A247" s="2" t="s">
        <v>308</v>
      </c>
      <c r="B247" s="6">
        <v>34415</v>
      </c>
      <c r="C247" s="11"/>
      <c r="R247">
        <v>639.79999999999995</v>
      </c>
      <c r="AA247">
        <v>0</v>
      </c>
      <c r="AI247">
        <v>4.6539999999999999</v>
      </c>
      <c r="AS247">
        <v>52.52</v>
      </c>
    </row>
    <row r="248" spans="1:45" x14ac:dyDescent="0.3">
      <c r="A248" s="2" t="s">
        <v>308</v>
      </c>
      <c r="B248" s="6">
        <v>34422</v>
      </c>
      <c r="C248" s="11"/>
      <c r="R248">
        <v>825.2</v>
      </c>
      <c r="AA248">
        <v>0</v>
      </c>
      <c r="AI248">
        <v>4.9169999999999998</v>
      </c>
      <c r="AS248">
        <v>57.85</v>
      </c>
    </row>
    <row r="249" spans="1:45" x14ac:dyDescent="0.3">
      <c r="A249" s="2" t="s">
        <v>308</v>
      </c>
      <c r="B249" s="6">
        <v>34429</v>
      </c>
      <c r="C249" s="11"/>
      <c r="R249">
        <v>929.4</v>
      </c>
      <c r="AA249">
        <v>32.07</v>
      </c>
      <c r="AI249">
        <v>3.9180000000000001</v>
      </c>
      <c r="AS249">
        <v>70.900000000000006</v>
      </c>
    </row>
    <row r="250" spans="1:45" x14ac:dyDescent="0.3">
      <c r="A250" s="2" t="s">
        <v>308</v>
      </c>
      <c r="B250" s="6">
        <v>34436</v>
      </c>
      <c r="C250" s="11"/>
      <c r="R250">
        <v>1069.4000000000001</v>
      </c>
      <c r="AA250">
        <v>109.2</v>
      </c>
      <c r="AI250">
        <v>3.3010000000000002</v>
      </c>
      <c r="AS250">
        <v>74.099999999999994</v>
      </c>
    </row>
    <row r="251" spans="1:45" x14ac:dyDescent="0.3">
      <c r="A251" s="2" t="s">
        <v>308</v>
      </c>
      <c r="B251" s="6">
        <v>34444</v>
      </c>
      <c r="C251" s="11"/>
      <c r="R251">
        <v>1339.8</v>
      </c>
      <c r="AA251">
        <v>340.2</v>
      </c>
      <c r="AI251">
        <v>2.5489999999999999</v>
      </c>
      <c r="AS251">
        <v>78.77</v>
      </c>
    </row>
    <row r="252" spans="1:45" x14ac:dyDescent="0.3">
      <c r="A252" s="2" t="s">
        <v>308</v>
      </c>
      <c r="B252" s="6">
        <v>34450</v>
      </c>
      <c r="C252" s="11"/>
      <c r="R252">
        <v>1383.7</v>
      </c>
      <c r="AA252">
        <v>510.8</v>
      </c>
      <c r="AI252">
        <v>1.637</v>
      </c>
      <c r="AS252">
        <v>82.62</v>
      </c>
    </row>
    <row r="253" spans="1:45" x14ac:dyDescent="0.3">
      <c r="A253" s="2" t="s">
        <v>308</v>
      </c>
      <c r="B253" s="6">
        <v>34458</v>
      </c>
      <c r="C253" s="11"/>
      <c r="R253">
        <v>1487.1</v>
      </c>
      <c r="AA253">
        <v>670.1</v>
      </c>
      <c r="AI253">
        <v>0.30449999999999999</v>
      </c>
      <c r="AS253">
        <v>85.77</v>
      </c>
    </row>
    <row r="254" spans="1:45" x14ac:dyDescent="0.3">
      <c r="A254" s="2" t="s">
        <v>308</v>
      </c>
      <c r="B254" s="6">
        <v>34465</v>
      </c>
      <c r="C254" s="11"/>
      <c r="R254">
        <v>1579.1</v>
      </c>
      <c r="AA254">
        <v>720.3</v>
      </c>
      <c r="AI254">
        <v>1.0200000000000001E-2</v>
      </c>
      <c r="AS254">
        <v>89.85</v>
      </c>
    </row>
    <row r="255" spans="1:45" x14ac:dyDescent="0.3">
      <c r="A255" s="2" t="s">
        <v>308</v>
      </c>
      <c r="B255" s="6">
        <v>34472</v>
      </c>
      <c r="C255" s="11"/>
      <c r="R255">
        <v>1650.5</v>
      </c>
      <c r="AA255">
        <v>794.4</v>
      </c>
      <c r="AI255">
        <v>0</v>
      </c>
      <c r="AS255">
        <v>92.85</v>
      </c>
    </row>
    <row r="256" spans="1:45" x14ac:dyDescent="0.3">
      <c r="A256" s="2" t="s">
        <v>308</v>
      </c>
      <c r="B256" s="6">
        <v>34479</v>
      </c>
      <c r="C256" s="11"/>
      <c r="R256">
        <v>1583</v>
      </c>
      <c r="W256">
        <v>45.26</v>
      </c>
      <c r="Y256">
        <v>16380.910296067201</v>
      </c>
      <c r="AA256">
        <v>741.4</v>
      </c>
      <c r="AI256">
        <v>0</v>
      </c>
      <c r="AO256" t="s">
        <v>934</v>
      </c>
      <c r="AS256">
        <v>92.9</v>
      </c>
    </row>
    <row r="257" spans="1:45" x14ac:dyDescent="0.3">
      <c r="A257" s="2" t="s">
        <v>310</v>
      </c>
      <c r="B257" s="6">
        <v>34338</v>
      </c>
      <c r="C257" s="11"/>
      <c r="R257">
        <v>2.8069999999999999</v>
      </c>
      <c r="AA257">
        <v>0</v>
      </c>
      <c r="AI257">
        <v>0.03</v>
      </c>
      <c r="AS257">
        <v>10.65</v>
      </c>
    </row>
    <row r="258" spans="1:45" x14ac:dyDescent="0.3">
      <c r="A258" s="2" t="s">
        <v>310</v>
      </c>
      <c r="B258" s="6">
        <v>34345</v>
      </c>
      <c r="C258" s="11"/>
      <c r="R258">
        <v>5.8470000000000004</v>
      </c>
      <c r="AA258">
        <v>0</v>
      </c>
      <c r="AI258">
        <v>6.4500000000000002E-2</v>
      </c>
      <c r="AS258">
        <v>11.35</v>
      </c>
    </row>
    <row r="259" spans="1:45" x14ac:dyDescent="0.3">
      <c r="A259" s="2" t="s">
        <v>310</v>
      </c>
      <c r="B259" s="6">
        <v>34352</v>
      </c>
      <c r="C259" s="11"/>
      <c r="R259">
        <v>9.4700000000000006</v>
      </c>
      <c r="AA259">
        <v>0</v>
      </c>
      <c r="AI259">
        <v>9.0200000000000002E-2</v>
      </c>
      <c r="AS259">
        <v>15.37</v>
      </c>
    </row>
    <row r="260" spans="1:45" x14ac:dyDescent="0.3">
      <c r="A260" s="2" t="s">
        <v>310</v>
      </c>
      <c r="B260" s="6">
        <v>34359</v>
      </c>
      <c r="C260" s="11"/>
      <c r="R260">
        <v>18.170000000000002</v>
      </c>
      <c r="AA260">
        <v>0</v>
      </c>
      <c r="AI260">
        <v>0.23949999999999999</v>
      </c>
      <c r="AS260">
        <v>21.95</v>
      </c>
    </row>
    <row r="261" spans="1:45" x14ac:dyDescent="0.3">
      <c r="A261" s="2" t="s">
        <v>310</v>
      </c>
      <c r="B261" s="6">
        <v>34366</v>
      </c>
      <c r="C261" s="11"/>
      <c r="R261">
        <v>28.03</v>
      </c>
      <c r="AA261">
        <v>0</v>
      </c>
      <c r="AI261">
        <v>0.35020000000000001</v>
      </c>
      <c r="AS261">
        <v>22.92</v>
      </c>
    </row>
    <row r="262" spans="1:45" x14ac:dyDescent="0.3">
      <c r="A262" s="2" t="s">
        <v>310</v>
      </c>
      <c r="B262" s="6">
        <v>34373</v>
      </c>
      <c r="C262" s="11"/>
      <c r="R262">
        <v>47.07</v>
      </c>
      <c r="AA262">
        <v>0</v>
      </c>
      <c r="AI262">
        <v>0.78749999999999998</v>
      </c>
      <c r="AS262">
        <v>24.5</v>
      </c>
    </row>
    <row r="263" spans="1:45" x14ac:dyDescent="0.3">
      <c r="A263" s="2" t="s">
        <v>310</v>
      </c>
      <c r="B263" s="6">
        <v>34380</v>
      </c>
      <c r="C263" s="11"/>
      <c r="R263">
        <v>106.7</v>
      </c>
      <c r="AA263">
        <v>0</v>
      </c>
      <c r="AI263">
        <v>1.6919999999999999</v>
      </c>
      <c r="AS263">
        <v>26.02</v>
      </c>
    </row>
    <row r="264" spans="1:45" x14ac:dyDescent="0.3">
      <c r="A264" s="2" t="s">
        <v>310</v>
      </c>
      <c r="B264" s="6">
        <v>34387</v>
      </c>
      <c r="C264" s="11"/>
      <c r="R264">
        <v>173.1</v>
      </c>
      <c r="AA264">
        <v>0</v>
      </c>
      <c r="AI264">
        <v>2.7240000000000002</v>
      </c>
      <c r="AS264">
        <v>30.4</v>
      </c>
    </row>
    <row r="265" spans="1:45" x14ac:dyDescent="0.3">
      <c r="A265" s="2" t="s">
        <v>310</v>
      </c>
      <c r="B265" s="6">
        <v>34394</v>
      </c>
      <c r="C265" s="11"/>
      <c r="R265">
        <v>256.89999999999998</v>
      </c>
      <c r="AA265">
        <v>0</v>
      </c>
      <c r="AI265">
        <v>3.9039999999999999</v>
      </c>
      <c r="AS265">
        <v>31.27</v>
      </c>
    </row>
    <row r="266" spans="1:45" x14ac:dyDescent="0.3">
      <c r="A266" s="2" t="s">
        <v>310</v>
      </c>
      <c r="B266" s="6">
        <v>34401</v>
      </c>
      <c r="C266" s="11"/>
      <c r="R266">
        <v>368.5</v>
      </c>
      <c r="AA266">
        <v>0</v>
      </c>
      <c r="AI266">
        <v>5.7050000000000001</v>
      </c>
      <c r="AS266">
        <v>31.82</v>
      </c>
    </row>
    <row r="267" spans="1:45" x14ac:dyDescent="0.3">
      <c r="A267" s="2" t="s">
        <v>310</v>
      </c>
      <c r="B267" s="6">
        <v>34408</v>
      </c>
      <c r="C267" s="11"/>
      <c r="R267">
        <v>504.6</v>
      </c>
      <c r="AA267">
        <v>0</v>
      </c>
      <c r="AI267">
        <v>6.7759999999999998</v>
      </c>
      <c r="AS267">
        <v>37.57</v>
      </c>
    </row>
    <row r="268" spans="1:45" x14ac:dyDescent="0.3">
      <c r="A268" s="2" t="s">
        <v>310</v>
      </c>
      <c r="B268" s="6">
        <v>34415</v>
      </c>
      <c r="C268" s="11"/>
      <c r="R268">
        <v>614.70000000000005</v>
      </c>
      <c r="AA268">
        <v>0</v>
      </c>
      <c r="AI268">
        <v>5.8250000000000002</v>
      </c>
      <c r="AS268">
        <v>48.05</v>
      </c>
    </row>
    <row r="269" spans="1:45" x14ac:dyDescent="0.3">
      <c r="A269" s="2" t="s">
        <v>310</v>
      </c>
      <c r="B269" s="6">
        <v>34422</v>
      </c>
      <c r="C269" s="11"/>
      <c r="R269">
        <v>845.9</v>
      </c>
      <c r="AA269">
        <v>0</v>
      </c>
      <c r="AI269">
        <v>6.8819999999999997</v>
      </c>
      <c r="AS269">
        <v>56</v>
      </c>
    </row>
    <row r="270" spans="1:45" x14ac:dyDescent="0.3">
      <c r="A270" s="2" t="s">
        <v>310</v>
      </c>
      <c r="B270" s="6">
        <v>34429</v>
      </c>
      <c r="C270" s="11"/>
      <c r="R270">
        <v>1085.8</v>
      </c>
      <c r="AA270">
        <v>13.64</v>
      </c>
      <c r="AI270">
        <v>6.45</v>
      </c>
      <c r="AS270">
        <v>69.67</v>
      </c>
    </row>
    <row r="271" spans="1:45" x14ac:dyDescent="0.3">
      <c r="A271" s="2" t="s">
        <v>310</v>
      </c>
      <c r="B271" s="6">
        <v>34436</v>
      </c>
      <c r="C271" s="11"/>
      <c r="R271">
        <v>1208.3</v>
      </c>
      <c r="AA271">
        <v>68.11</v>
      </c>
      <c r="AI271">
        <v>5.1989999999999998</v>
      </c>
      <c r="AS271">
        <v>73.319999999999993</v>
      </c>
    </row>
    <row r="272" spans="1:45" x14ac:dyDescent="0.3">
      <c r="A272" s="2" t="s">
        <v>310</v>
      </c>
      <c r="B272" s="6">
        <v>34444</v>
      </c>
      <c r="C272" s="11"/>
      <c r="R272">
        <v>1427.2</v>
      </c>
      <c r="AA272">
        <v>241.4</v>
      </c>
      <c r="AI272">
        <v>5.3159999999999998</v>
      </c>
      <c r="AS272">
        <v>78.25</v>
      </c>
    </row>
    <row r="273" spans="1:45" x14ac:dyDescent="0.3">
      <c r="A273" s="2" t="s">
        <v>310</v>
      </c>
      <c r="B273" s="6">
        <v>34450</v>
      </c>
      <c r="C273" s="11"/>
      <c r="R273">
        <v>1705.5</v>
      </c>
      <c r="AA273">
        <v>462.2</v>
      </c>
      <c r="AI273">
        <v>5.1109999999999998</v>
      </c>
      <c r="AS273">
        <v>83.07</v>
      </c>
    </row>
    <row r="274" spans="1:45" x14ac:dyDescent="0.3">
      <c r="A274" s="2" t="s">
        <v>310</v>
      </c>
      <c r="B274" s="6">
        <v>34458</v>
      </c>
      <c r="C274" s="11"/>
      <c r="R274">
        <v>1990.2</v>
      </c>
      <c r="AA274">
        <v>737.8</v>
      </c>
      <c r="AI274">
        <v>3.5390000000000001</v>
      </c>
      <c r="AS274">
        <v>84.3</v>
      </c>
    </row>
    <row r="275" spans="1:45" x14ac:dyDescent="0.3">
      <c r="A275" s="2" t="s">
        <v>310</v>
      </c>
      <c r="B275" s="6">
        <v>34465</v>
      </c>
      <c r="C275" s="11"/>
      <c r="R275">
        <v>2187.9</v>
      </c>
      <c r="AA275">
        <v>910</v>
      </c>
      <c r="AI275">
        <v>1.581</v>
      </c>
      <c r="AS275">
        <v>85.67</v>
      </c>
    </row>
    <row r="276" spans="1:45" x14ac:dyDescent="0.3">
      <c r="A276" s="2" t="s">
        <v>310</v>
      </c>
      <c r="B276" s="6">
        <v>34472</v>
      </c>
      <c r="C276" s="11"/>
      <c r="R276">
        <v>2009.9</v>
      </c>
      <c r="AA276">
        <v>858.3</v>
      </c>
      <c r="AI276">
        <v>9.2700000000000005E-2</v>
      </c>
      <c r="AS276">
        <v>90.32</v>
      </c>
    </row>
    <row r="277" spans="1:45" x14ac:dyDescent="0.3">
      <c r="A277" s="2" t="s">
        <v>310</v>
      </c>
      <c r="B277" s="6">
        <v>34479</v>
      </c>
      <c r="C277" s="11"/>
      <c r="R277">
        <v>1932.8</v>
      </c>
      <c r="AA277">
        <v>848.7</v>
      </c>
      <c r="AI277">
        <v>4.4999999999999997E-3</v>
      </c>
      <c r="AS277">
        <v>92.8</v>
      </c>
    </row>
    <row r="278" spans="1:45" x14ac:dyDescent="0.3">
      <c r="A278" s="2" t="s">
        <v>310</v>
      </c>
      <c r="B278" s="6">
        <v>34485</v>
      </c>
      <c r="C278" s="11"/>
      <c r="R278">
        <v>1927.6</v>
      </c>
      <c r="W278">
        <v>43.11</v>
      </c>
      <c r="Y278">
        <v>19958.246346555301</v>
      </c>
      <c r="AA278">
        <v>860.4</v>
      </c>
      <c r="AI278">
        <v>0</v>
      </c>
      <c r="AO278" t="s">
        <v>934</v>
      </c>
      <c r="AS278">
        <v>93</v>
      </c>
    </row>
    <row r="279" spans="1:45" x14ac:dyDescent="0.3">
      <c r="A279" s="2" t="s">
        <v>307</v>
      </c>
      <c r="B279" s="6">
        <v>34338</v>
      </c>
      <c r="C279" s="11"/>
      <c r="R279">
        <v>3.0249999999999999</v>
      </c>
      <c r="AA279">
        <v>0</v>
      </c>
      <c r="AI279">
        <v>3.6499999999999998E-2</v>
      </c>
      <c r="AS279">
        <v>10.82</v>
      </c>
    </row>
    <row r="280" spans="1:45" x14ac:dyDescent="0.3">
      <c r="A280" s="2" t="s">
        <v>307</v>
      </c>
      <c r="B280" s="6">
        <v>34345</v>
      </c>
      <c r="C280" s="11"/>
      <c r="R280">
        <v>5.282</v>
      </c>
      <c r="AA280">
        <v>0</v>
      </c>
      <c r="AI280">
        <v>5.9499999999999997E-2</v>
      </c>
      <c r="AS280">
        <v>11.47</v>
      </c>
    </row>
    <row r="281" spans="1:45" x14ac:dyDescent="0.3">
      <c r="A281" s="2" t="s">
        <v>307</v>
      </c>
      <c r="B281" s="6">
        <v>34352</v>
      </c>
      <c r="C281" s="11"/>
      <c r="R281">
        <v>8.6419999999999995</v>
      </c>
      <c r="AA281">
        <v>0</v>
      </c>
      <c r="AI281">
        <v>9.64E-2</v>
      </c>
      <c r="AS281">
        <v>15.07</v>
      </c>
    </row>
    <row r="282" spans="1:45" x14ac:dyDescent="0.3">
      <c r="A282" s="2" t="s">
        <v>307</v>
      </c>
      <c r="B282" s="6">
        <v>34359</v>
      </c>
      <c r="C282" s="11"/>
      <c r="R282">
        <v>14.18</v>
      </c>
      <c r="AA282">
        <v>0</v>
      </c>
      <c r="AI282">
        <v>0.19170000000000001</v>
      </c>
      <c r="AS282">
        <v>21.75</v>
      </c>
    </row>
    <row r="283" spans="1:45" x14ac:dyDescent="0.3">
      <c r="A283" s="2" t="s">
        <v>307</v>
      </c>
      <c r="B283" s="6">
        <v>34366</v>
      </c>
      <c r="C283" s="11"/>
      <c r="R283">
        <v>25.81</v>
      </c>
      <c r="AA283">
        <v>0</v>
      </c>
      <c r="AI283">
        <v>0.30669999999999997</v>
      </c>
      <c r="AS283">
        <v>22.4</v>
      </c>
    </row>
    <row r="284" spans="1:45" x14ac:dyDescent="0.3">
      <c r="A284" s="2" t="s">
        <v>307</v>
      </c>
      <c r="B284" s="6">
        <v>34373</v>
      </c>
      <c r="C284" s="11"/>
      <c r="R284">
        <v>35.29</v>
      </c>
      <c r="AA284">
        <v>0</v>
      </c>
      <c r="AI284">
        <v>0.59819999999999995</v>
      </c>
      <c r="AS284">
        <v>22.9</v>
      </c>
    </row>
    <row r="285" spans="1:45" x14ac:dyDescent="0.3">
      <c r="A285" s="2" t="s">
        <v>307</v>
      </c>
      <c r="B285" s="6">
        <v>34380</v>
      </c>
      <c r="C285" s="11"/>
      <c r="R285">
        <v>62.96</v>
      </c>
      <c r="AA285">
        <v>0</v>
      </c>
      <c r="AI285">
        <v>1.0429999999999999</v>
      </c>
      <c r="AS285">
        <v>24.55</v>
      </c>
    </row>
    <row r="286" spans="1:45" x14ac:dyDescent="0.3">
      <c r="A286" s="2" t="s">
        <v>307</v>
      </c>
      <c r="B286" s="6">
        <v>34387</v>
      </c>
      <c r="C286" s="11"/>
      <c r="R286">
        <v>115</v>
      </c>
      <c r="AA286">
        <v>0</v>
      </c>
      <c r="AI286">
        <v>1.927</v>
      </c>
      <c r="AS286">
        <v>29.45</v>
      </c>
    </row>
    <row r="287" spans="1:45" x14ac:dyDescent="0.3">
      <c r="A287" s="2" t="s">
        <v>307</v>
      </c>
      <c r="B287" s="6">
        <v>34394</v>
      </c>
      <c r="C287" s="11"/>
      <c r="R287">
        <v>195.1</v>
      </c>
      <c r="AA287">
        <v>0</v>
      </c>
      <c r="AI287">
        <v>2.9039999999999999</v>
      </c>
      <c r="AS287">
        <v>31.2</v>
      </c>
    </row>
    <row r="288" spans="1:45" x14ac:dyDescent="0.3">
      <c r="A288" s="2" t="s">
        <v>307</v>
      </c>
      <c r="B288" s="6">
        <v>34401</v>
      </c>
      <c r="C288" s="11"/>
      <c r="R288">
        <v>289.3</v>
      </c>
      <c r="AA288">
        <v>0</v>
      </c>
      <c r="AI288">
        <v>4.1159999999999997</v>
      </c>
      <c r="AS288">
        <v>31.87</v>
      </c>
    </row>
    <row r="289" spans="1:45" x14ac:dyDescent="0.3">
      <c r="A289" s="2" t="s">
        <v>307</v>
      </c>
      <c r="B289" s="6">
        <v>34408</v>
      </c>
      <c r="C289" s="11"/>
      <c r="R289">
        <v>348</v>
      </c>
      <c r="AA289">
        <v>0</v>
      </c>
      <c r="AI289">
        <v>4.0069999999999997</v>
      </c>
      <c r="AS289">
        <v>35.770000000000003</v>
      </c>
    </row>
    <row r="290" spans="1:45" x14ac:dyDescent="0.3">
      <c r="A290" s="2" t="s">
        <v>307</v>
      </c>
      <c r="B290" s="6">
        <v>34415</v>
      </c>
      <c r="C290" s="11"/>
      <c r="R290">
        <v>446.1</v>
      </c>
      <c r="AA290">
        <v>0</v>
      </c>
      <c r="AI290">
        <v>4.0830000000000002</v>
      </c>
      <c r="AS290">
        <v>47.77</v>
      </c>
    </row>
    <row r="291" spans="1:45" x14ac:dyDescent="0.3">
      <c r="A291" s="2" t="s">
        <v>307</v>
      </c>
      <c r="B291" s="6">
        <v>34422</v>
      </c>
      <c r="C291" s="11"/>
      <c r="R291">
        <v>529.70000000000005</v>
      </c>
      <c r="AA291">
        <v>0</v>
      </c>
      <c r="AI291">
        <v>3.9209999999999998</v>
      </c>
      <c r="AS291">
        <v>55.02</v>
      </c>
    </row>
    <row r="292" spans="1:45" x14ac:dyDescent="0.3">
      <c r="A292" s="2" t="s">
        <v>307</v>
      </c>
      <c r="B292" s="6">
        <v>34429</v>
      </c>
      <c r="C292" s="11"/>
      <c r="R292">
        <v>731.9</v>
      </c>
      <c r="AA292">
        <v>9.907</v>
      </c>
      <c r="AI292">
        <v>3.649</v>
      </c>
      <c r="AS292">
        <v>67.849999999999994</v>
      </c>
    </row>
    <row r="293" spans="1:45" x14ac:dyDescent="0.3">
      <c r="A293" s="2" t="s">
        <v>307</v>
      </c>
      <c r="B293" s="6">
        <v>34436</v>
      </c>
      <c r="C293" s="11"/>
      <c r="R293">
        <v>982</v>
      </c>
      <c r="AA293">
        <v>54.09</v>
      </c>
      <c r="AI293">
        <v>3.524</v>
      </c>
      <c r="AS293">
        <v>72.47</v>
      </c>
    </row>
    <row r="294" spans="1:45" x14ac:dyDescent="0.3">
      <c r="A294" s="2" t="s">
        <v>307</v>
      </c>
      <c r="B294" s="6">
        <v>34444</v>
      </c>
      <c r="C294" s="11"/>
      <c r="R294">
        <v>1071.9000000000001</v>
      </c>
      <c r="AA294">
        <v>201.8</v>
      </c>
      <c r="AI294">
        <v>2.4700000000000002</v>
      </c>
      <c r="AS294">
        <v>78.27</v>
      </c>
    </row>
    <row r="295" spans="1:45" x14ac:dyDescent="0.3">
      <c r="A295" s="2" t="s">
        <v>307</v>
      </c>
      <c r="B295" s="6">
        <v>34450</v>
      </c>
      <c r="C295" s="11"/>
      <c r="R295">
        <v>1129.4000000000001</v>
      </c>
      <c r="AA295">
        <v>329.2</v>
      </c>
      <c r="AI295">
        <v>2.1150000000000002</v>
      </c>
      <c r="AS295">
        <v>82.02</v>
      </c>
    </row>
    <row r="296" spans="1:45" x14ac:dyDescent="0.3">
      <c r="A296" s="2" t="s">
        <v>307</v>
      </c>
      <c r="B296" s="6">
        <v>34458</v>
      </c>
      <c r="C296" s="11"/>
      <c r="R296">
        <v>1323.2</v>
      </c>
      <c r="AA296">
        <v>520.5</v>
      </c>
      <c r="AI296">
        <v>0.76300000000000001</v>
      </c>
      <c r="AS296">
        <v>84.5</v>
      </c>
    </row>
    <row r="297" spans="1:45" x14ac:dyDescent="0.3">
      <c r="A297" s="2" t="s">
        <v>307</v>
      </c>
      <c r="B297" s="6">
        <v>34465</v>
      </c>
      <c r="C297" s="11"/>
      <c r="R297">
        <v>1334.3</v>
      </c>
      <c r="AA297">
        <v>595.6</v>
      </c>
      <c r="AI297">
        <v>0.17399999999999999</v>
      </c>
      <c r="AS297">
        <v>87.75</v>
      </c>
    </row>
    <row r="298" spans="1:45" x14ac:dyDescent="0.3">
      <c r="A298" s="2" t="s">
        <v>307</v>
      </c>
      <c r="B298" s="6">
        <v>34472</v>
      </c>
      <c r="C298" s="11"/>
      <c r="R298">
        <v>1363.1</v>
      </c>
      <c r="AA298">
        <v>615.5</v>
      </c>
      <c r="AI298">
        <v>0</v>
      </c>
      <c r="AS298">
        <v>92.52</v>
      </c>
    </row>
    <row r="299" spans="1:45" x14ac:dyDescent="0.3">
      <c r="A299" s="2" t="s">
        <v>307</v>
      </c>
      <c r="B299" s="6">
        <v>34479</v>
      </c>
      <c r="C299" s="11"/>
      <c r="R299">
        <v>1385.7</v>
      </c>
      <c r="AA299">
        <v>619</v>
      </c>
      <c r="AI299">
        <v>0</v>
      </c>
      <c r="AO299" t="s">
        <v>934</v>
      </c>
      <c r="AS299">
        <v>92.72</v>
      </c>
    </row>
    <row r="300" spans="1:45" x14ac:dyDescent="0.3">
      <c r="A300" s="2" t="s">
        <v>309</v>
      </c>
      <c r="B300" s="6">
        <v>34338</v>
      </c>
      <c r="C300" s="11"/>
      <c r="R300">
        <v>2.512</v>
      </c>
      <c r="AA300">
        <v>0</v>
      </c>
      <c r="AI300">
        <v>3.0700000000000002E-2</v>
      </c>
      <c r="AS300">
        <v>10.52</v>
      </c>
    </row>
    <row r="301" spans="1:45" x14ac:dyDescent="0.3">
      <c r="A301" s="2" t="s">
        <v>309</v>
      </c>
      <c r="B301" s="6">
        <v>34345</v>
      </c>
      <c r="C301" s="11"/>
      <c r="R301">
        <v>4.8440000000000003</v>
      </c>
      <c r="AA301">
        <v>0</v>
      </c>
      <c r="AI301">
        <v>5.3499999999999999E-2</v>
      </c>
      <c r="AS301">
        <v>11.02</v>
      </c>
    </row>
    <row r="302" spans="1:45" x14ac:dyDescent="0.3">
      <c r="A302" s="2" t="s">
        <v>309</v>
      </c>
      <c r="B302" s="6">
        <v>34352</v>
      </c>
      <c r="C302" s="11"/>
      <c r="R302">
        <v>8.7119999999999997</v>
      </c>
      <c r="AA302">
        <v>0</v>
      </c>
      <c r="AI302">
        <v>9.7699999999999995E-2</v>
      </c>
      <c r="AS302">
        <v>14.77</v>
      </c>
    </row>
    <row r="303" spans="1:45" x14ac:dyDescent="0.3">
      <c r="A303" s="2" t="s">
        <v>309</v>
      </c>
      <c r="B303" s="6">
        <v>34359</v>
      </c>
      <c r="C303" s="11"/>
      <c r="R303">
        <v>13.7</v>
      </c>
      <c r="AA303">
        <v>0</v>
      </c>
      <c r="AI303">
        <v>0.1837</v>
      </c>
      <c r="AS303">
        <v>21.32</v>
      </c>
    </row>
    <row r="304" spans="1:45" x14ac:dyDescent="0.3">
      <c r="A304" s="2" t="s">
        <v>309</v>
      </c>
      <c r="B304" s="6">
        <v>34366</v>
      </c>
      <c r="C304" s="11"/>
      <c r="R304">
        <v>26.62</v>
      </c>
      <c r="AA304">
        <v>0</v>
      </c>
      <c r="AI304">
        <v>0.33250000000000002</v>
      </c>
      <c r="AS304">
        <v>22.5</v>
      </c>
    </row>
    <row r="305" spans="1:45" x14ac:dyDescent="0.3">
      <c r="A305" s="2" t="s">
        <v>309</v>
      </c>
      <c r="B305" s="6">
        <v>34373</v>
      </c>
      <c r="C305" s="11"/>
      <c r="R305">
        <v>38</v>
      </c>
      <c r="AA305">
        <v>0</v>
      </c>
      <c r="AI305">
        <v>0.65200000000000002</v>
      </c>
      <c r="AS305">
        <v>23.8</v>
      </c>
    </row>
    <row r="306" spans="1:45" x14ac:dyDescent="0.3">
      <c r="A306" s="2" t="s">
        <v>309</v>
      </c>
      <c r="B306" s="6">
        <v>34380</v>
      </c>
      <c r="C306" s="11"/>
      <c r="R306">
        <v>70.069999999999993</v>
      </c>
      <c r="AA306">
        <v>0</v>
      </c>
      <c r="AI306">
        <v>1.147</v>
      </c>
      <c r="AS306">
        <v>25.47</v>
      </c>
    </row>
    <row r="307" spans="1:45" x14ac:dyDescent="0.3">
      <c r="A307" s="2" t="s">
        <v>309</v>
      </c>
      <c r="B307" s="6">
        <v>34387</v>
      </c>
      <c r="C307" s="11"/>
      <c r="R307">
        <v>137</v>
      </c>
      <c r="AA307">
        <v>0</v>
      </c>
      <c r="AI307">
        <v>2.246</v>
      </c>
      <c r="AS307">
        <v>29.37</v>
      </c>
    </row>
    <row r="308" spans="1:45" x14ac:dyDescent="0.3">
      <c r="A308" s="2" t="s">
        <v>309</v>
      </c>
      <c r="B308" s="6">
        <v>34394</v>
      </c>
      <c r="C308" s="11"/>
      <c r="R308">
        <v>218.5</v>
      </c>
      <c r="AA308">
        <v>0</v>
      </c>
      <c r="AI308">
        <v>3.419</v>
      </c>
      <c r="AS308">
        <v>30.97</v>
      </c>
    </row>
    <row r="309" spans="1:45" x14ac:dyDescent="0.3">
      <c r="A309" s="2" t="s">
        <v>309</v>
      </c>
      <c r="B309" s="6">
        <v>34401</v>
      </c>
      <c r="C309" s="11"/>
      <c r="R309">
        <v>339.7</v>
      </c>
      <c r="AA309">
        <v>0</v>
      </c>
      <c r="AI309">
        <v>5.3369999999999997</v>
      </c>
      <c r="AS309">
        <v>32</v>
      </c>
    </row>
    <row r="310" spans="1:45" x14ac:dyDescent="0.3">
      <c r="A310" s="2" t="s">
        <v>309</v>
      </c>
      <c r="B310" s="6">
        <v>34408</v>
      </c>
      <c r="C310" s="11"/>
      <c r="R310">
        <v>435.1</v>
      </c>
      <c r="AA310">
        <v>0</v>
      </c>
      <c r="AI310">
        <v>6.3929999999999998</v>
      </c>
      <c r="AS310">
        <v>35.6</v>
      </c>
    </row>
    <row r="311" spans="1:45" x14ac:dyDescent="0.3">
      <c r="A311" s="2" t="s">
        <v>309</v>
      </c>
      <c r="B311" s="6">
        <v>34415</v>
      </c>
      <c r="C311" s="11"/>
      <c r="R311">
        <v>529.5</v>
      </c>
      <c r="AA311">
        <v>0</v>
      </c>
      <c r="AI311">
        <v>6.6550000000000002</v>
      </c>
      <c r="AS311">
        <v>42.52</v>
      </c>
    </row>
    <row r="312" spans="1:45" x14ac:dyDescent="0.3">
      <c r="A312" s="2" t="s">
        <v>309</v>
      </c>
      <c r="B312" s="6">
        <v>34422</v>
      </c>
      <c r="C312" s="11"/>
      <c r="R312">
        <v>732</v>
      </c>
      <c r="AA312">
        <v>0</v>
      </c>
      <c r="AI312">
        <v>7.1440000000000001</v>
      </c>
      <c r="AS312">
        <v>50.87</v>
      </c>
    </row>
    <row r="313" spans="1:45" x14ac:dyDescent="0.3">
      <c r="A313" s="2" t="s">
        <v>309</v>
      </c>
      <c r="B313" s="6">
        <v>34429</v>
      </c>
      <c r="C313" s="11"/>
      <c r="R313">
        <v>782.3</v>
      </c>
      <c r="AA313">
        <v>2.6179999999999999</v>
      </c>
      <c r="AI313">
        <v>5.9459999999999997</v>
      </c>
      <c r="AS313">
        <v>62.52</v>
      </c>
    </row>
    <row r="314" spans="1:45" x14ac:dyDescent="0.3">
      <c r="A314" s="2" t="s">
        <v>309</v>
      </c>
      <c r="B314" s="6">
        <v>34436</v>
      </c>
      <c r="C314" s="11"/>
      <c r="R314">
        <v>978.4</v>
      </c>
      <c r="AA314">
        <v>22.68</v>
      </c>
      <c r="AI314">
        <v>5.569</v>
      </c>
      <c r="AS314">
        <v>71.42</v>
      </c>
    </row>
    <row r="315" spans="1:45" x14ac:dyDescent="0.3">
      <c r="A315" s="2" t="s">
        <v>309</v>
      </c>
      <c r="B315" s="6">
        <v>34444</v>
      </c>
      <c r="C315" s="11"/>
      <c r="R315">
        <v>1337.6</v>
      </c>
      <c r="AA315">
        <v>127.5</v>
      </c>
      <c r="AI315">
        <v>6.36</v>
      </c>
      <c r="AS315">
        <v>76.72</v>
      </c>
    </row>
    <row r="316" spans="1:45" x14ac:dyDescent="0.3">
      <c r="A316" s="2" t="s">
        <v>309</v>
      </c>
      <c r="B316" s="6">
        <v>34450</v>
      </c>
      <c r="C316" s="11"/>
      <c r="R316">
        <v>1437.8</v>
      </c>
      <c r="AA316">
        <v>294.60000000000002</v>
      </c>
      <c r="AI316">
        <v>5.3609999999999998</v>
      </c>
      <c r="AS316">
        <v>79.75</v>
      </c>
    </row>
    <row r="317" spans="1:45" x14ac:dyDescent="0.3">
      <c r="A317" s="2" t="s">
        <v>309</v>
      </c>
      <c r="B317" s="6">
        <v>34458</v>
      </c>
      <c r="C317" s="11"/>
      <c r="R317">
        <v>1503.2</v>
      </c>
      <c r="AA317">
        <v>455</v>
      </c>
      <c r="AI317">
        <v>4.1239999999999997</v>
      </c>
      <c r="AS317">
        <v>83.22</v>
      </c>
    </row>
    <row r="318" spans="1:45" x14ac:dyDescent="0.3">
      <c r="A318" s="2" t="s">
        <v>309</v>
      </c>
      <c r="B318" s="6">
        <v>34465</v>
      </c>
      <c r="C318" s="11"/>
      <c r="R318">
        <v>1800</v>
      </c>
      <c r="AA318">
        <v>647.6</v>
      </c>
      <c r="AI318">
        <v>3.056</v>
      </c>
      <c r="AS318">
        <v>84.4</v>
      </c>
    </row>
    <row r="319" spans="1:45" x14ac:dyDescent="0.3">
      <c r="A319" s="2" t="s">
        <v>309</v>
      </c>
      <c r="B319" s="6">
        <v>34472</v>
      </c>
      <c r="C319" s="11"/>
      <c r="R319">
        <v>1847.5</v>
      </c>
      <c r="AA319">
        <v>762.4</v>
      </c>
      <c r="AI319">
        <v>1.0049999999999999</v>
      </c>
      <c r="AS319">
        <v>86.62</v>
      </c>
    </row>
    <row r="320" spans="1:45" x14ac:dyDescent="0.3">
      <c r="A320" s="2" t="s">
        <v>309</v>
      </c>
      <c r="B320" s="6">
        <v>34479</v>
      </c>
      <c r="C320" s="11"/>
      <c r="R320">
        <v>1921.2</v>
      </c>
      <c r="AA320">
        <v>829.3</v>
      </c>
      <c r="AI320">
        <v>4.4999999999999998E-2</v>
      </c>
      <c r="AS320">
        <v>92.1</v>
      </c>
    </row>
    <row r="321" spans="1:45" x14ac:dyDescent="0.3">
      <c r="A321" s="2" t="s">
        <v>309</v>
      </c>
      <c r="B321" s="6">
        <v>34485</v>
      </c>
      <c r="C321" s="11"/>
      <c r="R321">
        <v>1800</v>
      </c>
      <c r="AA321">
        <v>768.1</v>
      </c>
      <c r="AI321">
        <v>0</v>
      </c>
      <c r="AO321" t="s">
        <v>934</v>
      </c>
      <c r="AS321">
        <v>92.97</v>
      </c>
    </row>
    <row r="322" spans="1:45" x14ac:dyDescent="0.3">
      <c r="A322" s="2" t="s">
        <v>372</v>
      </c>
      <c r="B322" s="6"/>
      <c r="C322" s="11" t="s">
        <v>838</v>
      </c>
      <c r="AO322" t="s">
        <v>934</v>
      </c>
      <c r="AP322">
        <v>166</v>
      </c>
      <c r="AQ322">
        <v>193</v>
      </c>
    </row>
    <row r="323" spans="1:45" x14ac:dyDescent="0.3">
      <c r="A323" s="2" t="s">
        <v>377</v>
      </c>
      <c r="B323" s="6"/>
      <c r="C323" s="11" t="s">
        <v>838</v>
      </c>
      <c r="AO323" t="s">
        <v>934</v>
      </c>
      <c r="AP323">
        <v>89</v>
      </c>
      <c r="AQ323">
        <v>106</v>
      </c>
    </row>
    <row r="324" spans="1:45" x14ac:dyDescent="0.3">
      <c r="A324" s="2" t="s">
        <v>389</v>
      </c>
      <c r="B324" s="6"/>
      <c r="C324" s="11" t="s">
        <v>838</v>
      </c>
      <c r="AO324" t="s">
        <v>934</v>
      </c>
      <c r="AP324">
        <v>201</v>
      </c>
      <c r="AQ324">
        <v>230</v>
      </c>
    </row>
    <row r="325" spans="1:45" x14ac:dyDescent="0.3">
      <c r="A325" s="2" t="s">
        <v>401</v>
      </c>
      <c r="B325" s="6"/>
      <c r="C325" s="11" t="s">
        <v>838</v>
      </c>
      <c r="AO325" t="s">
        <v>934</v>
      </c>
      <c r="AP325">
        <v>163</v>
      </c>
      <c r="AQ325">
        <v>182</v>
      </c>
    </row>
    <row r="326" spans="1:45" x14ac:dyDescent="0.3">
      <c r="A326" s="2" t="s">
        <v>408</v>
      </c>
      <c r="B326" s="6"/>
      <c r="C326" s="11" t="s">
        <v>838</v>
      </c>
      <c r="AO326" t="s">
        <v>934</v>
      </c>
      <c r="AP326">
        <v>87</v>
      </c>
      <c r="AQ326">
        <v>104</v>
      </c>
    </row>
    <row r="327" spans="1:45" x14ac:dyDescent="0.3">
      <c r="A327" s="2" t="s">
        <v>419</v>
      </c>
      <c r="B327" s="6"/>
      <c r="C327" s="11" t="s">
        <v>838</v>
      </c>
      <c r="AO327" t="s">
        <v>934</v>
      </c>
      <c r="AP327">
        <v>199</v>
      </c>
      <c r="AQ327">
        <v>227</v>
      </c>
    </row>
    <row r="328" spans="1:45" x14ac:dyDescent="0.3">
      <c r="A328" s="2" t="s">
        <v>432</v>
      </c>
      <c r="B328" s="6"/>
      <c r="C328" s="11" t="s">
        <v>838</v>
      </c>
      <c r="AO328" t="s">
        <v>934</v>
      </c>
      <c r="AP328">
        <v>159</v>
      </c>
      <c r="AQ328">
        <v>175</v>
      </c>
    </row>
    <row r="329" spans="1:45" x14ac:dyDescent="0.3">
      <c r="A329" s="2" t="s">
        <v>441</v>
      </c>
      <c r="B329" s="6"/>
      <c r="C329" s="11" t="s">
        <v>838</v>
      </c>
      <c r="AO329" t="s">
        <v>934</v>
      </c>
      <c r="AP329">
        <v>85</v>
      </c>
      <c r="AQ329">
        <v>109</v>
      </c>
    </row>
    <row r="330" spans="1:45" x14ac:dyDescent="0.3">
      <c r="A330" s="2" t="s">
        <v>450</v>
      </c>
      <c r="B330" s="6"/>
      <c r="C330" s="11" t="s">
        <v>838</v>
      </c>
      <c r="AO330" t="s">
        <v>934</v>
      </c>
      <c r="AP330">
        <v>186</v>
      </c>
      <c r="AQ330">
        <v>215</v>
      </c>
    </row>
    <row r="331" spans="1:45" x14ac:dyDescent="0.3">
      <c r="A331" s="2" t="s">
        <v>460</v>
      </c>
      <c r="B331" s="6"/>
      <c r="C331" s="11" t="s">
        <v>838</v>
      </c>
      <c r="AO331" t="s">
        <v>934</v>
      </c>
      <c r="AP331">
        <v>155</v>
      </c>
      <c r="AQ331">
        <v>173</v>
      </c>
    </row>
    <row r="332" spans="1:45" x14ac:dyDescent="0.3">
      <c r="A332" s="2" t="s">
        <v>472</v>
      </c>
      <c r="B332" s="6"/>
      <c r="C332" s="11" t="s">
        <v>838</v>
      </c>
      <c r="AO332" t="s">
        <v>934</v>
      </c>
      <c r="AP332">
        <v>82</v>
      </c>
      <c r="AQ332">
        <v>101</v>
      </c>
    </row>
    <row r="333" spans="1:45" x14ac:dyDescent="0.3">
      <c r="A333" s="2" t="s">
        <v>333</v>
      </c>
      <c r="B333" s="6"/>
      <c r="C333" s="11" t="s">
        <v>839</v>
      </c>
      <c r="AO333" t="s">
        <v>934</v>
      </c>
      <c r="AP333">
        <v>180</v>
      </c>
      <c r="AQ333">
        <v>205</v>
      </c>
    </row>
    <row r="334" spans="1:45" x14ac:dyDescent="0.3">
      <c r="A334" s="2" t="s">
        <v>342</v>
      </c>
      <c r="B334" s="6"/>
      <c r="C334" s="11" t="s">
        <v>839</v>
      </c>
      <c r="AO334" t="s">
        <v>934</v>
      </c>
      <c r="AP334">
        <v>136</v>
      </c>
      <c r="AQ334">
        <v>152</v>
      </c>
    </row>
    <row r="335" spans="1:45" x14ac:dyDescent="0.3">
      <c r="A335" s="2" t="s">
        <v>353</v>
      </c>
      <c r="B335" s="6"/>
      <c r="C335" s="11" t="s">
        <v>839</v>
      </c>
      <c r="AO335" t="s">
        <v>934</v>
      </c>
      <c r="AP335">
        <v>200</v>
      </c>
      <c r="AQ335">
        <v>229</v>
      </c>
    </row>
    <row r="336" spans="1:45" x14ac:dyDescent="0.3">
      <c r="A336" s="2" t="s">
        <v>362</v>
      </c>
      <c r="B336" s="6"/>
      <c r="C336" s="11" t="s">
        <v>839</v>
      </c>
      <c r="AO336" t="s">
        <v>934</v>
      </c>
      <c r="AP336">
        <v>157</v>
      </c>
      <c r="AQ336">
        <v>181</v>
      </c>
    </row>
    <row r="337" spans="1:43" x14ac:dyDescent="0.3">
      <c r="A337" s="2" t="s">
        <v>380</v>
      </c>
      <c r="B337" s="6"/>
      <c r="C337" s="11" t="s">
        <v>839</v>
      </c>
      <c r="AO337" t="s">
        <v>934</v>
      </c>
      <c r="AP337">
        <v>198</v>
      </c>
      <c r="AQ337">
        <v>224</v>
      </c>
    </row>
    <row r="338" spans="1:43" x14ac:dyDescent="0.3">
      <c r="A338" s="2" t="s">
        <v>391</v>
      </c>
      <c r="B338" s="6"/>
      <c r="C338" s="11" t="s">
        <v>839</v>
      </c>
      <c r="AO338" t="s">
        <v>934</v>
      </c>
      <c r="AP338">
        <v>150</v>
      </c>
      <c r="AQ338">
        <v>174</v>
      </c>
    </row>
    <row r="339" spans="1:43" x14ac:dyDescent="0.3">
      <c r="A339" s="2" t="s">
        <v>411</v>
      </c>
      <c r="B339" s="6"/>
      <c r="C339" s="11" t="s">
        <v>839</v>
      </c>
      <c r="AO339" t="s">
        <v>934</v>
      </c>
      <c r="AP339">
        <v>193</v>
      </c>
      <c r="AQ339">
        <v>225</v>
      </c>
    </row>
    <row r="340" spans="1:43" x14ac:dyDescent="0.3">
      <c r="A340" s="2" t="s">
        <v>424</v>
      </c>
      <c r="B340" s="6"/>
      <c r="C340" s="11" t="s">
        <v>839</v>
      </c>
      <c r="AO340" t="s">
        <v>934</v>
      </c>
      <c r="AP340">
        <v>153</v>
      </c>
      <c r="AQ340">
        <v>169</v>
      </c>
    </row>
    <row r="341" spans="1:43" x14ac:dyDescent="0.3">
      <c r="A341" s="2" t="s">
        <v>446</v>
      </c>
      <c r="B341" s="6"/>
      <c r="C341" s="11" t="s">
        <v>839</v>
      </c>
      <c r="AO341" t="s">
        <v>934</v>
      </c>
      <c r="AP341">
        <v>163</v>
      </c>
      <c r="AQ341">
        <v>199</v>
      </c>
    </row>
    <row r="342" spans="1:43" x14ac:dyDescent="0.3">
      <c r="A342" s="2" t="s">
        <v>456</v>
      </c>
      <c r="B342" s="6"/>
      <c r="C342" s="11" t="s">
        <v>839</v>
      </c>
      <c r="AO342" t="s">
        <v>934</v>
      </c>
      <c r="AP342">
        <v>143</v>
      </c>
      <c r="AQ342">
        <v>165</v>
      </c>
    </row>
    <row r="343" spans="1:43" x14ac:dyDescent="0.3">
      <c r="A343" s="2" t="s">
        <v>475</v>
      </c>
      <c r="B343" s="6"/>
      <c r="C343" s="11" t="s">
        <v>839</v>
      </c>
      <c r="AO343" t="s">
        <v>934</v>
      </c>
      <c r="AP343">
        <v>182</v>
      </c>
      <c r="AQ343">
        <v>214</v>
      </c>
    </row>
    <row r="344" spans="1:43" x14ac:dyDescent="0.3">
      <c r="A344" s="2" t="s">
        <v>483</v>
      </c>
      <c r="B344" s="6"/>
      <c r="C344" s="11" t="s">
        <v>839</v>
      </c>
      <c r="AO344" t="s">
        <v>934</v>
      </c>
      <c r="AP344">
        <v>157</v>
      </c>
      <c r="AQ344">
        <v>182</v>
      </c>
    </row>
    <row r="345" spans="1:43" x14ac:dyDescent="0.3">
      <c r="A345" s="2" t="s">
        <v>496</v>
      </c>
      <c r="B345" s="6"/>
      <c r="C345" s="11" t="s">
        <v>839</v>
      </c>
      <c r="AO345" t="s">
        <v>934</v>
      </c>
      <c r="AP345">
        <v>165</v>
      </c>
      <c r="AQ345">
        <v>196</v>
      </c>
    </row>
    <row r="346" spans="1:43" x14ac:dyDescent="0.3">
      <c r="A346" s="2" t="s">
        <v>504</v>
      </c>
      <c r="B346" s="6"/>
      <c r="C346" s="11" t="s">
        <v>839</v>
      </c>
      <c r="AO346" t="s">
        <v>934</v>
      </c>
      <c r="AP346">
        <v>124</v>
      </c>
      <c r="AQ346">
        <v>145</v>
      </c>
    </row>
    <row r="347" spans="1:43" x14ac:dyDescent="0.3">
      <c r="A347" s="2" t="s">
        <v>517</v>
      </c>
      <c r="B347" s="6"/>
      <c r="C347" s="11" t="s">
        <v>839</v>
      </c>
      <c r="AO347" t="s">
        <v>934</v>
      </c>
      <c r="AP347">
        <v>178</v>
      </c>
      <c r="AQ347">
        <v>205</v>
      </c>
    </row>
    <row r="348" spans="1:43" x14ac:dyDescent="0.3">
      <c r="A348" s="2" t="s">
        <v>526</v>
      </c>
      <c r="B348" s="6"/>
      <c r="C348" s="11" t="s">
        <v>839</v>
      </c>
      <c r="AO348" t="s">
        <v>934</v>
      </c>
      <c r="AP348">
        <v>141</v>
      </c>
      <c r="AQ348">
        <v>166</v>
      </c>
    </row>
    <row r="349" spans="1:43" x14ac:dyDescent="0.3">
      <c r="A349" s="2" t="s">
        <v>540</v>
      </c>
      <c r="B349" s="6"/>
      <c r="C349" s="11" t="s">
        <v>839</v>
      </c>
      <c r="AO349" t="s">
        <v>934</v>
      </c>
      <c r="AP349">
        <v>177</v>
      </c>
      <c r="AQ349">
        <v>218</v>
      </c>
    </row>
    <row r="350" spans="1:43" x14ac:dyDescent="0.3">
      <c r="A350" s="2" t="s">
        <v>540</v>
      </c>
      <c r="B350" s="6"/>
      <c r="C350" s="11" t="s">
        <v>839</v>
      </c>
      <c r="AO350" t="s">
        <v>934</v>
      </c>
      <c r="AP350">
        <v>179</v>
      </c>
      <c r="AQ350">
        <v>222</v>
      </c>
    </row>
    <row r="351" spans="1:43" x14ac:dyDescent="0.3">
      <c r="A351" s="2" t="s">
        <v>558</v>
      </c>
      <c r="B351" s="6"/>
      <c r="C351" s="11" t="s">
        <v>839</v>
      </c>
      <c r="AO351" t="s">
        <v>934</v>
      </c>
      <c r="AP351">
        <v>145</v>
      </c>
      <c r="AQ351">
        <v>173</v>
      </c>
    </row>
    <row r="352" spans="1:43" x14ac:dyDescent="0.3">
      <c r="A352" s="2" t="s">
        <v>558</v>
      </c>
      <c r="B352" s="6"/>
      <c r="C352" s="11" t="s">
        <v>839</v>
      </c>
      <c r="AO352" t="s">
        <v>934</v>
      </c>
      <c r="AP352">
        <v>145</v>
      </c>
      <c r="AQ352">
        <v>170</v>
      </c>
    </row>
    <row r="353" spans="1:43" x14ac:dyDescent="0.3">
      <c r="A353" s="2" t="s">
        <v>576</v>
      </c>
      <c r="B353" s="6"/>
      <c r="C353" s="11" t="s">
        <v>839</v>
      </c>
      <c r="AO353" t="s">
        <v>934</v>
      </c>
      <c r="AP353">
        <v>99</v>
      </c>
      <c r="AQ353">
        <v>119</v>
      </c>
    </row>
    <row r="354" spans="1:43" x14ac:dyDescent="0.3">
      <c r="A354" s="2" t="s">
        <v>576</v>
      </c>
      <c r="B354" s="6"/>
      <c r="C354" s="11" t="s">
        <v>839</v>
      </c>
      <c r="AO354" t="s">
        <v>934</v>
      </c>
      <c r="AP354">
        <v>99</v>
      </c>
      <c r="AQ354">
        <v>119</v>
      </c>
    </row>
    <row r="355" spans="1:43" x14ac:dyDescent="0.3">
      <c r="A355" s="2" t="s">
        <v>593</v>
      </c>
      <c r="B355" s="6"/>
      <c r="C355" s="11" t="s">
        <v>839</v>
      </c>
      <c r="AO355" t="s">
        <v>934</v>
      </c>
      <c r="AP355">
        <v>189</v>
      </c>
      <c r="AQ355">
        <v>215</v>
      </c>
    </row>
    <row r="356" spans="1:43" x14ac:dyDescent="0.3">
      <c r="A356" s="2" t="s">
        <v>593</v>
      </c>
      <c r="B356" s="6"/>
      <c r="C356" s="11" t="s">
        <v>839</v>
      </c>
      <c r="AO356" t="s">
        <v>934</v>
      </c>
      <c r="AP356">
        <v>189</v>
      </c>
      <c r="AQ356">
        <v>215</v>
      </c>
    </row>
    <row r="357" spans="1:43" x14ac:dyDescent="0.3">
      <c r="A357" s="2" t="s">
        <v>610</v>
      </c>
      <c r="B357" s="6"/>
      <c r="C357" s="11" t="s">
        <v>839</v>
      </c>
      <c r="AO357" t="s">
        <v>934</v>
      </c>
      <c r="AP357">
        <v>120</v>
      </c>
      <c r="AQ357">
        <v>139</v>
      </c>
    </row>
    <row r="358" spans="1:43" x14ac:dyDescent="0.3">
      <c r="A358" s="2" t="s">
        <v>610</v>
      </c>
      <c r="B358" s="6"/>
      <c r="C358" s="11" t="s">
        <v>839</v>
      </c>
      <c r="AO358" t="s">
        <v>934</v>
      </c>
      <c r="AP358">
        <v>121</v>
      </c>
      <c r="AQ358">
        <v>139</v>
      </c>
    </row>
    <row r="359" spans="1:43" x14ac:dyDescent="0.3">
      <c r="A359" s="2" t="s">
        <v>653</v>
      </c>
      <c r="B359" s="6"/>
      <c r="C359" s="11" t="s">
        <v>839</v>
      </c>
      <c r="AO359" t="s">
        <v>934</v>
      </c>
      <c r="AP359">
        <v>193</v>
      </c>
      <c r="AQ359">
        <v>221</v>
      </c>
    </row>
    <row r="360" spans="1:43" x14ac:dyDescent="0.3">
      <c r="A360" s="2" t="s">
        <v>653</v>
      </c>
      <c r="B360" s="6"/>
      <c r="C360" s="11" t="s">
        <v>839</v>
      </c>
      <c r="AO360" t="s">
        <v>934</v>
      </c>
      <c r="AP360">
        <v>191</v>
      </c>
      <c r="AQ360">
        <v>220</v>
      </c>
    </row>
    <row r="361" spans="1:43" x14ac:dyDescent="0.3">
      <c r="A361" s="2" t="s">
        <v>669</v>
      </c>
      <c r="B361" s="6"/>
      <c r="C361" s="11" t="s">
        <v>839</v>
      </c>
      <c r="AO361" t="s">
        <v>934</v>
      </c>
      <c r="AP361">
        <v>171</v>
      </c>
      <c r="AQ361">
        <v>195</v>
      </c>
    </row>
    <row r="362" spans="1:43" x14ac:dyDescent="0.3">
      <c r="A362" s="2" t="s">
        <v>669</v>
      </c>
      <c r="B362" s="6"/>
      <c r="C362" s="11" t="s">
        <v>839</v>
      </c>
      <c r="AO362" t="s">
        <v>934</v>
      </c>
      <c r="AP362">
        <v>169</v>
      </c>
      <c r="AQ362">
        <v>194</v>
      </c>
    </row>
    <row r="363" spans="1:43" x14ac:dyDescent="0.3">
      <c r="A363" s="2" t="s">
        <v>699</v>
      </c>
      <c r="B363" s="6"/>
      <c r="C363" s="11" t="s">
        <v>839</v>
      </c>
      <c r="AO363" t="s">
        <v>934</v>
      </c>
      <c r="AP363">
        <v>179</v>
      </c>
      <c r="AQ363">
        <v>208</v>
      </c>
    </row>
    <row r="364" spans="1:43" x14ac:dyDescent="0.3">
      <c r="A364" s="2" t="s">
        <v>699</v>
      </c>
      <c r="B364" s="6"/>
      <c r="C364" s="11" t="s">
        <v>839</v>
      </c>
      <c r="AO364" t="s">
        <v>934</v>
      </c>
      <c r="AP364">
        <v>182</v>
      </c>
      <c r="AQ364">
        <v>210</v>
      </c>
    </row>
    <row r="365" spans="1:43" x14ac:dyDescent="0.3">
      <c r="A365" s="2" t="s">
        <v>713</v>
      </c>
      <c r="B365" s="6"/>
      <c r="C365" s="11" t="s">
        <v>839</v>
      </c>
      <c r="AO365" t="s">
        <v>934</v>
      </c>
      <c r="AP365">
        <v>127</v>
      </c>
      <c r="AQ365">
        <v>151</v>
      </c>
    </row>
    <row r="366" spans="1:43" x14ac:dyDescent="0.3">
      <c r="A366" s="2" t="s">
        <v>713</v>
      </c>
      <c r="B366" s="6"/>
      <c r="C366" s="11" t="s">
        <v>839</v>
      </c>
      <c r="AO366" t="s">
        <v>934</v>
      </c>
      <c r="AP366">
        <v>128</v>
      </c>
      <c r="AQ366">
        <v>151</v>
      </c>
    </row>
    <row r="367" spans="1:43" x14ac:dyDescent="0.3">
      <c r="A367" s="2" t="s">
        <v>467</v>
      </c>
      <c r="B367" s="6"/>
      <c r="C367" s="11" t="s">
        <v>840</v>
      </c>
      <c r="AO367" t="s">
        <v>934</v>
      </c>
      <c r="AP367">
        <v>153</v>
      </c>
      <c r="AQ367">
        <v>174</v>
      </c>
    </row>
    <row r="368" spans="1:43" x14ac:dyDescent="0.3">
      <c r="A368" s="2" t="s">
        <v>479</v>
      </c>
      <c r="B368" s="6"/>
      <c r="C368" s="11" t="s">
        <v>840</v>
      </c>
      <c r="AO368" t="s">
        <v>934</v>
      </c>
      <c r="AP368">
        <v>192</v>
      </c>
      <c r="AQ368">
        <v>224</v>
      </c>
    </row>
    <row r="369" spans="1:43" x14ac:dyDescent="0.3">
      <c r="A369" s="2" t="s">
        <v>488</v>
      </c>
      <c r="B369" s="6"/>
      <c r="C369" s="11" t="s">
        <v>840</v>
      </c>
      <c r="AO369" t="s">
        <v>934</v>
      </c>
      <c r="AP369">
        <v>166</v>
      </c>
      <c r="AQ369">
        <v>192</v>
      </c>
    </row>
    <row r="370" spans="1:43" x14ac:dyDescent="0.3">
      <c r="A370" s="2" t="s">
        <v>503</v>
      </c>
      <c r="B370" s="6"/>
      <c r="C370" s="11" t="s">
        <v>840</v>
      </c>
      <c r="AO370" t="s">
        <v>934</v>
      </c>
      <c r="AP370">
        <v>179</v>
      </c>
      <c r="AQ370">
        <v>212</v>
      </c>
    </row>
    <row r="371" spans="1:43" x14ac:dyDescent="0.3">
      <c r="A371" s="2" t="s">
        <v>511</v>
      </c>
      <c r="B371" s="6"/>
      <c r="C371" s="11" t="s">
        <v>840</v>
      </c>
      <c r="AO371" t="s">
        <v>934</v>
      </c>
      <c r="AP371">
        <v>130</v>
      </c>
      <c r="AQ371">
        <v>151</v>
      </c>
    </row>
    <row r="372" spans="1:43" x14ac:dyDescent="0.3">
      <c r="A372" s="2" t="s">
        <v>522</v>
      </c>
      <c r="B372" s="6"/>
      <c r="C372" s="11" t="s">
        <v>840</v>
      </c>
      <c r="AO372" t="s">
        <v>934</v>
      </c>
      <c r="AP372">
        <v>185</v>
      </c>
      <c r="AQ372">
        <v>211</v>
      </c>
    </row>
    <row r="373" spans="1:43" x14ac:dyDescent="0.3">
      <c r="A373" s="2" t="s">
        <v>531</v>
      </c>
      <c r="B373" s="6"/>
      <c r="C373" s="11" t="s">
        <v>840</v>
      </c>
      <c r="AO373" t="s">
        <v>934</v>
      </c>
      <c r="AP373">
        <v>148</v>
      </c>
      <c r="AQ373">
        <v>171</v>
      </c>
    </row>
    <row r="374" spans="1:43" x14ac:dyDescent="0.3">
      <c r="A374" s="2" t="s">
        <v>557</v>
      </c>
      <c r="B374" s="6"/>
      <c r="C374" s="11" t="s">
        <v>841</v>
      </c>
      <c r="AO374" t="s">
        <v>934</v>
      </c>
      <c r="AP374">
        <v>183</v>
      </c>
      <c r="AQ374">
        <v>226</v>
      </c>
    </row>
    <row r="375" spans="1:43" x14ac:dyDescent="0.3">
      <c r="A375" s="2" t="s">
        <v>575</v>
      </c>
      <c r="B375" s="6"/>
      <c r="C375" s="11" t="s">
        <v>841</v>
      </c>
      <c r="AO375" t="s">
        <v>934</v>
      </c>
      <c r="AP375">
        <v>151</v>
      </c>
      <c r="AQ375">
        <v>174</v>
      </c>
    </row>
    <row r="376" spans="1:43" x14ac:dyDescent="0.3">
      <c r="A376" s="2" t="s">
        <v>592</v>
      </c>
      <c r="B376" s="6"/>
      <c r="C376" s="11" t="s">
        <v>841</v>
      </c>
      <c r="AO376" t="s">
        <v>934</v>
      </c>
      <c r="AP376">
        <v>87</v>
      </c>
      <c r="AQ376">
        <v>109</v>
      </c>
    </row>
    <row r="377" spans="1:43" x14ac:dyDescent="0.3">
      <c r="A377" s="2" t="s">
        <v>609</v>
      </c>
      <c r="B377" s="6"/>
      <c r="C377" s="11" t="s">
        <v>841</v>
      </c>
      <c r="AO377" t="s">
        <v>934</v>
      </c>
      <c r="AP377">
        <v>193</v>
      </c>
      <c r="AQ377">
        <v>222</v>
      </c>
    </row>
    <row r="378" spans="1:43" x14ac:dyDescent="0.3">
      <c r="A378" s="2" t="s">
        <v>626</v>
      </c>
      <c r="B378" s="6"/>
      <c r="C378" s="11" t="s">
        <v>841</v>
      </c>
      <c r="AO378" t="s">
        <v>934</v>
      </c>
      <c r="AP378">
        <v>124</v>
      </c>
      <c r="AQ378">
        <v>142</v>
      </c>
    </row>
    <row r="379" spans="1:43" x14ac:dyDescent="0.3">
      <c r="A379" s="2" t="s">
        <v>639</v>
      </c>
      <c r="B379" s="6"/>
      <c r="C379" s="11" t="s">
        <v>841</v>
      </c>
      <c r="AO379" t="s">
        <v>934</v>
      </c>
      <c r="AP379">
        <v>60</v>
      </c>
      <c r="AQ379">
        <v>75</v>
      </c>
    </row>
    <row r="380" spans="1:43" x14ac:dyDescent="0.3">
      <c r="A380" s="2" t="s">
        <v>652</v>
      </c>
      <c r="B380" s="6"/>
      <c r="C380" s="11" t="s">
        <v>841</v>
      </c>
      <c r="AO380" t="s">
        <v>934</v>
      </c>
      <c r="AP380">
        <v>49</v>
      </c>
      <c r="AQ380">
        <v>59</v>
      </c>
    </row>
    <row r="381" spans="1:43" x14ac:dyDescent="0.3">
      <c r="A381" s="2" t="s">
        <v>668</v>
      </c>
      <c r="B381" s="6"/>
      <c r="C381" s="11" t="s">
        <v>841</v>
      </c>
      <c r="AO381" t="s">
        <v>934</v>
      </c>
      <c r="AP381">
        <v>186</v>
      </c>
      <c r="AQ381">
        <v>219</v>
      </c>
    </row>
    <row r="382" spans="1:43" x14ac:dyDescent="0.3">
      <c r="A382" s="2" t="s">
        <v>684</v>
      </c>
      <c r="B382" s="6"/>
      <c r="C382" s="11" t="s">
        <v>841</v>
      </c>
      <c r="AO382" t="s">
        <v>934</v>
      </c>
      <c r="AP382">
        <v>172</v>
      </c>
      <c r="AQ382">
        <v>196</v>
      </c>
    </row>
    <row r="383" spans="1:43" x14ac:dyDescent="0.3">
      <c r="A383" s="2" t="s">
        <v>698</v>
      </c>
      <c r="B383" s="6"/>
      <c r="C383" s="11" t="s">
        <v>841</v>
      </c>
      <c r="AO383" t="s">
        <v>934</v>
      </c>
      <c r="AP383">
        <v>76</v>
      </c>
      <c r="AQ383">
        <v>95</v>
      </c>
    </row>
    <row r="384" spans="1:43" x14ac:dyDescent="0.3">
      <c r="A384" s="2" t="s">
        <v>712</v>
      </c>
      <c r="B384" s="6"/>
      <c r="C384" s="11" t="s">
        <v>841</v>
      </c>
      <c r="AO384" t="s">
        <v>934</v>
      </c>
      <c r="AP384">
        <v>187</v>
      </c>
      <c r="AQ384">
        <v>218</v>
      </c>
    </row>
    <row r="385" spans="1:43" x14ac:dyDescent="0.3">
      <c r="A385" s="2" t="s">
        <v>726</v>
      </c>
      <c r="B385" s="6"/>
      <c r="C385" s="11" t="s">
        <v>841</v>
      </c>
      <c r="AO385" t="s">
        <v>934</v>
      </c>
      <c r="AP385">
        <v>133</v>
      </c>
      <c r="AQ385">
        <v>157</v>
      </c>
    </row>
    <row r="386" spans="1:43" x14ac:dyDescent="0.3">
      <c r="A386" s="2" t="s">
        <v>737</v>
      </c>
      <c r="B386" s="6"/>
      <c r="C386" s="11" t="s">
        <v>841</v>
      </c>
      <c r="AO386" t="s">
        <v>934</v>
      </c>
      <c r="AP386">
        <v>70</v>
      </c>
      <c r="AQ386">
        <v>85</v>
      </c>
    </row>
    <row r="387" spans="1:43" x14ac:dyDescent="0.3">
      <c r="A387" s="2" t="s">
        <v>556</v>
      </c>
      <c r="B387" s="6"/>
      <c r="C387" s="11" t="s">
        <v>842</v>
      </c>
      <c r="AO387" t="s">
        <v>934</v>
      </c>
      <c r="AP387">
        <v>198</v>
      </c>
      <c r="AQ387">
        <v>236</v>
      </c>
    </row>
    <row r="388" spans="1:43" x14ac:dyDescent="0.3">
      <c r="A388" s="2" t="s">
        <v>574</v>
      </c>
      <c r="B388" s="6"/>
      <c r="C388" s="11" t="s">
        <v>842</v>
      </c>
      <c r="AO388" t="s">
        <v>934</v>
      </c>
      <c r="AP388">
        <v>152</v>
      </c>
      <c r="AQ388">
        <v>174</v>
      </c>
    </row>
    <row r="389" spans="1:43" x14ac:dyDescent="0.3">
      <c r="A389" s="2" t="s">
        <v>591</v>
      </c>
      <c r="B389" s="6"/>
      <c r="C389" s="11" t="s">
        <v>842</v>
      </c>
      <c r="AO389" t="s">
        <v>934</v>
      </c>
      <c r="AP389">
        <v>92</v>
      </c>
      <c r="AQ389">
        <v>113</v>
      </c>
    </row>
    <row r="390" spans="1:43" x14ac:dyDescent="0.3">
      <c r="A390" s="2" t="s">
        <v>608</v>
      </c>
      <c r="B390" s="6"/>
      <c r="C390" s="11" t="s">
        <v>842</v>
      </c>
      <c r="AO390" t="s">
        <v>934</v>
      </c>
      <c r="AP390">
        <v>202</v>
      </c>
      <c r="AQ390">
        <v>227</v>
      </c>
    </row>
    <row r="391" spans="1:43" x14ac:dyDescent="0.3">
      <c r="A391" s="2" t="s">
        <v>625</v>
      </c>
      <c r="B391" s="6"/>
      <c r="C391" s="11" t="s">
        <v>842</v>
      </c>
      <c r="AO391" t="s">
        <v>934</v>
      </c>
      <c r="AP391">
        <v>124</v>
      </c>
      <c r="AQ391">
        <v>142</v>
      </c>
    </row>
    <row r="392" spans="1:43" x14ac:dyDescent="0.3">
      <c r="A392" s="2" t="s">
        <v>667</v>
      </c>
      <c r="B392" s="6"/>
      <c r="C392" s="11" t="s">
        <v>842</v>
      </c>
      <c r="AO392" t="s">
        <v>934</v>
      </c>
      <c r="AP392">
        <v>195</v>
      </c>
      <c r="AQ392">
        <v>224</v>
      </c>
    </row>
    <row r="393" spans="1:43" x14ac:dyDescent="0.3">
      <c r="A393" s="2" t="s">
        <v>683</v>
      </c>
      <c r="B393" s="6"/>
      <c r="C393" s="11" t="s">
        <v>842</v>
      </c>
      <c r="AO393" t="s">
        <v>934</v>
      </c>
      <c r="AP393">
        <v>174</v>
      </c>
      <c r="AQ393">
        <v>197</v>
      </c>
    </row>
    <row r="394" spans="1:43" x14ac:dyDescent="0.3">
      <c r="A394" s="2" t="s">
        <v>697</v>
      </c>
      <c r="B394" s="6"/>
      <c r="C394" s="11" t="s">
        <v>842</v>
      </c>
      <c r="AO394" t="s">
        <v>934</v>
      </c>
      <c r="AP394">
        <v>84</v>
      </c>
      <c r="AQ394">
        <v>102</v>
      </c>
    </row>
    <row r="395" spans="1:43" x14ac:dyDescent="0.3">
      <c r="A395" s="2" t="s">
        <v>711</v>
      </c>
      <c r="B395" s="6"/>
      <c r="C395" s="11" t="s">
        <v>842</v>
      </c>
      <c r="AO395" t="s">
        <v>934</v>
      </c>
      <c r="AP395">
        <v>196</v>
      </c>
      <c r="AQ395">
        <v>225</v>
      </c>
    </row>
    <row r="396" spans="1:43" x14ac:dyDescent="0.3">
      <c r="A396" s="2" t="s">
        <v>725</v>
      </c>
      <c r="B396" s="6"/>
      <c r="C396" s="11" t="s">
        <v>842</v>
      </c>
      <c r="AO396" t="s">
        <v>934</v>
      </c>
      <c r="AP396">
        <v>135</v>
      </c>
      <c r="AQ396">
        <v>158</v>
      </c>
    </row>
    <row r="397" spans="1:43" x14ac:dyDescent="0.3">
      <c r="A397" s="2" t="s">
        <v>736</v>
      </c>
      <c r="B397" s="6"/>
      <c r="C397" s="11" t="s">
        <v>842</v>
      </c>
      <c r="AO397" t="s">
        <v>934</v>
      </c>
      <c r="AP397">
        <v>81</v>
      </c>
    </row>
    <row r="398" spans="1:43" x14ac:dyDescent="0.3">
      <c r="A398" s="2" t="s">
        <v>320</v>
      </c>
      <c r="B398" s="6"/>
      <c r="C398" s="11" t="s">
        <v>843</v>
      </c>
      <c r="AO398" t="s">
        <v>934</v>
      </c>
      <c r="AP398">
        <v>220</v>
      </c>
      <c r="AQ398">
        <v>253</v>
      </c>
    </row>
    <row r="399" spans="1:43" x14ac:dyDescent="0.3">
      <c r="A399" s="2" t="s">
        <v>323</v>
      </c>
      <c r="B399" s="6"/>
      <c r="C399" s="11" t="s">
        <v>843</v>
      </c>
      <c r="AO399" t="s">
        <v>934</v>
      </c>
      <c r="AP399">
        <v>175</v>
      </c>
      <c r="AQ399">
        <v>203</v>
      </c>
    </row>
    <row r="400" spans="1:43" x14ac:dyDescent="0.3">
      <c r="A400" s="2" t="s">
        <v>336</v>
      </c>
      <c r="B400" s="6"/>
      <c r="C400" s="11" t="s">
        <v>843</v>
      </c>
      <c r="AO400" t="s">
        <v>934</v>
      </c>
      <c r="AP400">
        <v>194</v>
      </c>
      <c r="AQ400">
        <v>220</v>
      </c>
    </row>
    <row r="401" spans="1:43" x14ac:dyDescent="0.3">
      <c r="A401" s="2" t="s">
        <v>345</v>
      </c>
      <c r="B401" s="6"/>
      <c r="C401" s="11" t="s">
        <v>843</v>
      </c>
      <c r="AO401" t="s">
        <v>934</v>
      </c>
      <c r="AP401">
        <v>147</v>
      </c>
      <c r="AQ401">
        <v>169</v>
      </c>
    </row>
    <row r="402" spans="1:43" x14ac:dyDescent="0.3">
      <c r="A402" s="2" t="s">
        <v>356</v>
      </c>
      <c r="B402" s="6"/>
      <c r="C402" s="11" t="s">
        <v>843</v>
      </c>
      <c r="AO402" t="s">
        <v>934</v>
      </c>
      <c r="AP402">
        <v>218</v>
      </c>
      <c r="AQ402">
        <v>248</v>
      </c>
    </row>
    <row r="403" spans="1:43" x14ac:dyDescent="0.3">
      <c r="A403" s="2" t="s">
        <v>365</v>
      </c>
      <c r="B403" s="6"/>
      <c r="C403" s="11" t="s">
        <v>843</v>
      </c>
      <c r="AO403" t="s">
        <v>934</v>
      </c>
      <c r="AP403">
        <v>173</v>
      </c>
      <c r="AQ403">
        <v>197</v>
      </c>
    </row>
    <row r="404" spans="1:43" x14ac:dyDescent="0.3">
      <c r="A404" s="2" t="s">
        <v>383</v>
      </c>
      <c r="B404" s="6"/>
      <c r="C404" s="11" t="s">
        <v>843</v>
      </c>
      <c r="AO404" t="s">
        <v>934</v>
      </c>
      <c r="AP404">
        <v>214</v>
      </c>
      <c r="AQ404">
        <v>240</v>
      </c>
    </row>
    <row r="405" spans="1:43" x14ac:dyDescent="0.3">
      <c r="A405" s="2" t="s">
        <v>394</v>
      </c>
      <c r="B405" s="6"/>
      <c r="C405" s="11" t="s">
        <v>843</v>
      </c>
      <c r="AO405" t="s">
        <v>934</v>
      </c>
      <c r="AP405">
        <v>170</v>
      </c>
      <c r="AQ405">
        <v>191</v>
      </c>
    </row>
    <row r="406" spans="1:43" x14ac:dyDescent="0.3">
      <c r="A406" s="2" t="s">
        <v>414</v>
      </c>
      <c r="B406" s="6"/>
      <c r="C406" s="11" t="s">
        <v>843</v>
      </c>
      <c r="AO406" t="s">
        <v>934</v>
      </c>
      <c r="AP406">
        <v>213</v>
      </c>
      <c r="AQ406">
        <v>233</v>
      </c>
    </row>
    <row r="407" spans="1:43" x14ac:dyDescent="0.3">
      <c r="A407" s="2" t="s">
        <v>427</v>
      </c>
      <c r="B407" s="6"/>
      <c r="C407" s="11" t="s">
        <v>843</v>
      </c>
      <c r="AO407" t="s">
        <v>934</v>
      </c>
      <c r="AP407">
        <v>163</v>
      </c>
      <c r="AQ407">
        <v>181</v>
      </c>
    </row>
    <row r="408" spans="1:43" x14ac:dyDescent="0.3">
      <c r="A408" s="2" t="s">
        <v>322</v>
      </c>
      <c r="B408" s="6"/>
      <c r="C408" s="11" t="s">
        <v>844</v>
      </c>
      <c r="AO408" t="s">
        <v>934</v>
      </c>
      <c r="AP408">
        <v>221</v>
      </c>
      <c r="AQ408">
        <v>256</v>
      </c>
    </row>
    <row r="409" spans="1:43" x14ac:dyDescent="0.3">
      <c r="A409" s="2" t="s">
        <v>325</v>
      </c>
      <c r="B409" s="6"/>
      <c r="C409" s="11" t="s">
        <v>844</v>
      </c>
      <c r="AO409" t="s">
        <v>934</v>
      </c>
      <c r="AP409">
        <v>177</v>
      </c>
      <c r="AQ409">
        <v>204</v>
      </c>
    </row>
    <row r="410" spans="1:43" x14ac:dyDescent="0.3">
      <c r="A410" s="2" t="s">
        <v>334</v>
      </c>
      <c r="B410" s="6"/>
      <c r="C410" s="11" t="s">
        <v>844</v>
      </c>
      <c r="AO410" t="s">
        <v>934</v>
      </c>
      <c r="AP410">
        <v>194</v>
      </c>
      <c r="AQ410">
        <v>221</v>
      </c>
    </row>
    <row r="411" spans="1:43" x14ac:dyDescent="0.3">
      <c r="A411" s="2" t="s">
        <v>343</v>
      </c>
      <c r="B411" s="6"/>
      <c r="C411" s="11" t="s">
        <v>844</v>
      </c>
      <c r="AO411" t="s">
        <v>934</v>
      </c>
      <c r="AP411">
        <v>147</v>
      </c>
      <c r="AQ411">
        <v>169</v>
      </c>
    </row>
    <row r="412" spans="1:43" x14ac:dyDescent="0.3">
      <c r="A412" s="2" t="s">
        <v>351</v>
      </c>
      <c r="B412" s="6"/>
      <c r="C412" s="11" t="s">
        <v>844</v>
      </c>
      <c r="AO412" t="s">
        <v>934</v>
      </c>
      <c r="AP412">
        <v>103</v>
      </c>
      <c r="AQ412">
        <v>122</v>
      </c>
    </row>
    <row r="413" spans="1:43" x14ac:dyDescent="0.3">
      <c r="A413" s="2" t="s">
        <v>354</v>
      </c>
      <c r="B413" s="6"/>
      <c r="C413" s="11" t="s">
        <v>844</v>
      </c>
      <c r="AO413" t="s">
        <v>934</v>
      </c>
      <c r="AP413">
        <v>212</v>
      </c>
      <c r="AQ413">
        <v>243</v>
      </c>
    </row>
    <row r="414" spans="1:43" x14ac:dyDescent="0.3">
      <c r="A414" s="2" t="s">
        <v>363</v>
      </c>
      <c r="B414" s="6"/>
      <c r="C414" s="11" t="s">
        <v>844</v>
      </c>
      <c r="AO414" t="s">
        <v>934</v>
      </c>
      <c r="AP414">
        <v>175</v>
      </c>
      <c r="AQ414">
        <v>199</v>
      </c>
    </row>
    <row r="415" spans="1:43" x14ac:dyDescent="0.3">
      <c r="A415" s="2" t="s">
        <v>375</v>
      </c>
      <c r="B415" s="6"/>
      <c r="C415" s="11" t="s">
        <v>844</v>
      </c>
      <c r="AO415" t="s">
        <v>934</v>
      </c>
      <c r="AP415">
        <v>93</v>
      </c>
      <c r="AQ415">
        <v>110</v>
      </c>
    </row>
    <row r="416" spans="1:43" x14ac:dyDescent="0.3">
      <c r="A416" s="2" t="s">
        <v>381</v>
      </c>
      <c r="B416" s="6"/>
      <c r="C416" s="11" t="s">
        <v>844</v>
      </c>
      <c r="AO416" t="s">
        <v>934</v>
      </c>
      <c r="AP416">
        <v>214</v>
      </c>
      <c r="AQ416">
        <v>241</v>
      </c>
    </row>
    <row r="417" spans="1:43" x14ac:dyDescent="0.3">
      <c r="A417" s="2" t="s">
        <v>392</v>
      </c>
      <c r="B417" s="6"/>
      <c r="C417" s="11" t="s">
        <v>844</v>
      </c>
      <c r="AO417" t="s">
        <v>934</v>
      </c>
      <c r="AP417">
        <v>171</v>
      </c>
      <c r="AQ417">
        <v>192</v>
      </c>
    </row>
    <row r="418" spans="1:43" x14ac:dyDescent="0.3">
      <c r="A418" s="2" t="s">
        <v>406</v>
      </c>
      <c r="B418" s="6"/>
      <c r="C418" s="11" t="s">
        <v>844</v>
      </c>
      <c r="AO418" t="s">
        <v>934</v>
      </c>
      <c r="AP418">
        <v>95</v>
      </c>
      <c r="AQ418">
        <v>113</v>
      </c>
    </row>
    <row r="419" spans="1:43" x14ac:dyDescent="0.3">
      <c r="A419" s="2" t="s">
        <v>412</v>
      </c>
      <c r="B419" s="6"/>
      <c r="C419" s="11" t="s">
        <v>844</v>
      </c>
      <c r="AO419" t="s">
        <v>934</v>
      </c>
      <c r="AP419">
        <v>212</v>
      </c>
      <c r="AQ419">
        <v>233</v>
      </c>
    </row>
    <row r="420" spans="1:43" x14ac:dyDescent="0.3">
      <c r="A420" s="2" t="s">
        <v>425</v>
      </c>
      <c r="B420" s="6"/>
      <c r="C420" s="11" t="s">
        <v>844</v>
      </c>
      <c r="AO420" t="s">
        <v>934</v>
      </c>
      <c r="AP420">
        <v>163</v>
      </c>
      <c r="AQ420">
        <v>183</v>
      </c>
    </row>
    <row r="421" spans="1:43" x14ac:dyDescent="0.3">
      <c r="A421" s="2" t="s">
        <v>440</v>
      </c>
      <c r="B421" s="6"/>
      <c r="C421" s="11" t="s">
        <v>844</v>
      </c>
      <c r="AO421" t="s">
        <v>934</v>
      </c>
      <c r="AP421">
        <v>92</v>
      </c>
      <c r="AQ421">
        <v>115</v>
      </c>
    </row>
    <row r="422" spans="1:43" x14ac:dyDescent="0.3">
      <c r="A422" s="2" t="s">
        <v>447</v>
      </c>
      <c r="B422" s="6"/>
      <c r="C422" s="11" t="s">
        <v>844</v>
      </c>
      <c r="AO422" t="s">
        <v>934</v>
      </c>
      <c r="AP422">
        <v>207</v>
      </c>
      <c r="AQ422">
        <v>226</v>
      </c>
    </row>
    <row r="423" spans="1:43" x14ac:dyDescent="0.3">
      <c r="A423" s="2" t="s">
        <v>457</v>
      </c>
      <c r="B423" s="6"/>
      <c r="C423" s="11" t="s">
        <v>844</v>
      </c>
      <c r="AO423" t="s">
        <v>934</v>
      </c>
      <c r="AP423">
        <v>160</v>
      </c>
      <c r="AQ423">
        <v>179</v>
      </c>
    </row>
    <row r="424" spans="1:43" x14ac:dyDescent="0.3">
      <c r="A424" s="2" t="s">
        <v>469</v>
      </c>
      <c r="B424" s="6"/>
      <c r="C424" s="11" t="s">
        <v>844</v>
      </c>
      <c r="AO424" t="s">
        <v>934</v>
      </c>
      <c r="AP424">
        <v>92</v>
      </c>
      <c r="AQ424">
        <v>108</v>
      </c>
    </row>
    <row r="425" spans="1:43" x14ac:dyDescent="0.3">
      <c r="A425" s="2" t="s">
        <v>476</v>
      </c>
      <c r="B425" s="6"/>
      <c r="C425" s="11" t="s">
        <v>844</v>
      </c>
      <c r="AO425" t="s">
        <v>934</v>
      </c>
      <c r="AP425">
        <v>210</v>
      </c>
      <c r="AQ425">
        <v>241</v>
      </c>
    </row>
    <row r="426" spans="1:43" x14ac:dyDescent="0.3">
      <c r="A426" s="2" t="s">
        <v>484</v>
      </c>
      <c r="B426" s="6"/>
      <c r="C426" s="11" t="s">
        <v>844</v>
      </c>
      <c r="AO426" t="s">
        <v>934</v>
      </c>
      <c r="AP426">
        <v>179</v>
      </c>
      <c r="AQ426">
        <v>201</v>
      </c>
    </row>
    <row r="427" spans="1:43" x14ac:dyDescent="0.3">
      <c r="A427" s="2" t="s">
        <v>497</v>
      </c>
      <c r="B427" s="6"/>
      <c r="C427" s="11" t="s">
        <v>844</v>
      </c>
      <c r="AO427" t="s">
        <v>934</v>
      </c>
      <c r="AP427">
        <v>191</v>
      </c>
      <c r="AQ427">
        <v>216</v>
      </c>
    </row>
    <row r="428" spans="1:43" x14ac:dyDescent="0.3">
      <c r="A428" s="2" t="s">
        <v>505</v>
      </c>
      <c r="B428" s="6"/>
      <c r="C428" s="11" t="s">
        <v>844</v>
      </c>
      <c r="AO428" t="s">
        <v>934</v>
      </c>
      <c r="AP428">
        <v>135</v>
      </c>
      <c r="AQ428">
        <v>155</v>
      </c>
    </row>
    <row r="429" spans="1:43" x14ac:dyDescent="0.3">
      <c r="A429" s="2" t="s">
        <v>512</v>
      </c>
      <c r="B429" s="6"/>
      <c r="C429" s="11" t="s">
        <v>844</v>
      </c>
      <c r="AO429" t="s">
        <v>934</v>
      </c>
      <c r="AP429">
        <v>82</v>
      </c>
      <c r="AQ429">
        <v>99</v>
      </c>
    </row>
    <row r="430" spans="1:43" x14ac:dyDescent="0.3">
      <c r="A430" s="2" t="s">
        <v>518</v>
      </c>
      <c r="B430" s="6"/>
      <c r="C430" s="11" t="s">
        <v>844</v>
      </c>
      <c r="AO430" t="s">
        <v>934</v>
      </c>
      <c r="AP430">
        <v>197</v>
      </c>
      <c r="AQ430">
        <v>220</v>
      </c>
    </row>
    <row r="431" spans="1:43" x14ac:dyDescent="0.3">
      <c r="A431" s="2" t="s">
        <v>527</v>
      </c>
      <c r="B431" s="6"/>
      <c r="C431" s="11" t="s">
        <v>844</v>
      </c>
      <c r="AO431" t="s">
        <v>934</v>
      </c>
      <c r="AP431">
        <v>156</v>
      </c>
      <c r="AQ431">
        <v>174</v>
      </c>
    </row>
    <row r="432" spans="1:43" x14ac:dyDescent="0.3">
      <c r="A432" s="2" t="s">
        <v>535</v>
      </c>
      <c r="B432" s="6"/>
      <c r="C432" s="11" t="s">
        <v>844</v>
      </c>
      <c r="AO432" t="s">
        <v>934</v>
      </c>
      <c r="AP432">
        <v>80</v>
      </c>
      <c r="AQ432">
        <v>98</v>
      </c>
    </row>
    <row r="433" spans="1:43" x14ac:dyDescent="0.3">
      <c r="A433" s="2" t="s">
        <v>541</v>
      </c>
      <c r="B433" s="6"/>
      <c r="C433" s="11" t="s">
        <v>844</v>
      </c>
      <c r="AO433" t="s">
        <v>934</v>
      </c>
      <c r="AP433">
        <v>209</v>
      </c>
      <c r="AQ433">
        <v>240</v>
      </c>
    </row>
    <row r="434" spans="1:43" x14ac:dyDescent="0.3">
      <c r="A434" s="2" t="s">
        <v>559</v>
      </c>
      <c r="B434" s="6"/>
      <c r="C434" s="11" t="s">
        <v>844</v>
      </c>
      <c r="AO434" t="s">
        <v>934</v>
      </c>
      <c r="AP434">
        <v>164</v>
      </c>
      <c r="AQ434">
        <v>187</v>
      </c>
    </row>
    <row r="435" spans="1:43" x14ac:dyDescent="0.3">
      <c r="A435" s="2" t="s">
        <v>577</v>
      </c>
      <c r="B435" s="6"/>
      <c r="C435" s="11" t="s">
        <v>844</v>
      </c>
      <c r="AO435" t="s">
        <v>934</v>
      </c>
      <c r="AP435">
        <v>101</v>
      </c>
      <c r="AQ435">
        <v>121</v>
      </c>
    </row>
    <row r="436" spans="1:43" x14ac:dyDescent="0.3">
      <c r="A436" s="2" t="s">
        <v>594</v>
      </c>
      <c r="B436" s="6"/>
      <c r="C436" s="11" t="s">
        <v>844</v>
      </c>
      <c r="AO436" t="s">
        <v>934</v>
      </c>
      <c r="AP436">
        <v>206</v>
      </c>
      <c r="AQ436">
        <v>231</v>
      </c>
    </row>
    <row r="437" spans="1:43" x14ac:dyDescent="0.3">
      <c r="A437" s="2" t="s">
        <v>594</v>
      </c>
      <c r="B437" s="6"/>
      <c r="C437" s="11" t="s">
        <v>844</v>
      </c>
      <c r="AO437" t="s">
        <v>934</v>
      </c>
      <c r="AP437">
        <v>208</v>
      </c>
      <c r="AQ437">
        <v>229</v>
      </c>
    </row>
    <row r="438" spans="1:43" x14ac:dyDescent="0.3">
      <c r="A438" s="2" t="s">
        <v>611</v>
      </c>
      <c r="B438" s="6"/>
      <c r="C438" s="11" t="s">
        <v>844</v>
      </c>
      <c r="AO438" t="s">
        <v>934</v>
      </c>
      <c r="AP438">
        <v>131</v>
      </c>
      <c r="AQ438">
        <v>148</v>
      </c>
    </row>
    <row r="439" spans="1:43" x14ac:dyDescent="0.3">
      <c r="A439" s="2" t="s">
        <v>611</v>
      </c>
      <c r="B439" s="6"/>
      <c r="C439" s="11" t="s">
        <v>844</v>
      </c>
      <c r="AO439" t="s">
        <v>934</v>
      </c>
      <c r="AP439">
        <v>131</v>
      </c>
      <c r="AQ439">
        <v>148</v>
      </c>
    </row>
    <row r="440" spans="1:43" x14ac:dyDescent="0.3">
      <c r="A440" s="2" t="s">
        <v>654</v>
      </c>
      <c r="B440" s="6"/>
      <c r="C440" s="11" t="s">
        <v>844</v>
      </c>
      <c r="AO440" t="s">
        <v>934</v>
      </c>
      <c r="AP440">
        <v>207</v>
      </c>
      <c r="AQ440">
        <v>234</v>
      </c>
    </row>
    <row r="441" spans="1:43" x14ac:dyDescent="0.3">
      <c r="A441" s="2" t="s">
        <v>670</v>
      </c>
      <c r="B441" s="6"/>
      <c r="C441" s="11" t="s">
        <v>844</v>
      </c>
      <c r="AO441" t="s">
        <v>934</v>
      </c>
      <c r="AP441">
        <v>183</v>
      </c>
      <c r="AQ441">
        <v>203</v>
      </c>
    </row>
    <row r="442" spans="1:43" x14ac:dyDescent="0.3">
      <c r="A442" s="2" t="s">
        <v>685</v>
      </c>
      <c r="B442" s="6"/>
      <c r="C442" s="11" t="s">
        <v>844</v>
      </c>
      <c r="AO442" t="s">
        <v>934</v>
      </c>
      <c r="AP442">
        <v>88</v>
      </c>
      <c r="AQ442">
        <v>108</v>
      </c>
    </row>
    <row r="443" spans="1:43" x14ac:dyDescent="0.3">
      <c r="A443" s="2" t="s">
        <v>700</v>
      </c>
      <c r="B443" s="6"/>
      <c r="C443" s="11" t="s">
        <v>844</v>
      </c>
      <c r="AO443" t="s">
        <v>934</v>
      </c>
      <c r="AP443">
        <v>204</v>
      </c>
      <c r="AQ443">
        <v>232</v>
      </c>
    </row>
    <row r="444" spans="1:43" x14ac:dyDescent="0.3">
      <c r="A444" s="2" t="s">
        <v>714</v>
      </c>
      <c r="B444" s="6"/>
      <c r="C444" s="11" t="s">
        <v>844</v>
      </c>
      <c r="AO444" t="s">
        <v>934</v>
      </c>
      <c r="AP444">
        <v>142</v>
      </c>
      <c r="AQ444">
        <v>163</v>
      </c>
    </row>
    <row r="445" spans="1:43" x14ac:dyDescent="0.3">
      <c r="A445" s="2" t="s">
        <v>439</v>
      </c>
      <c r="B445" s="6"/>
      <c r="C445" s="11" t="s">
        <v>845</v>
      </c>
      <c r="AO445" t="s">
        <v>934</v>
      </c>
      <c r="AP445">
        <v>158</v>
      </c>
      <c r="AQ445">
        <v>174</v>
      </c>
    </row>
    <row r="446" spans="1:43" x14ac:dyDescent="0.3">
      <c r="A446" s="2" t="s">
        <v>445</v>
      </c>
      <c r="B446" s="6"/>
      <c r="C446" s="11" t="s">
        <v>845</v>
      </c>
      <c r="AO446" t="s">
        <v>934</v>
      </c>
      <c r="AP446">
        <v>72</v>
      </c>
      <c r="AQ446">
        <v>92</v>
      </c>
    </row>
    <row r="447" spans="1:43" x14ac:dyDescent="0.3">
      <c r="A447" s="2" t="s">
        <v>466</v>
      </c>
      <c r="B447" s="6"/>
      <c r="C447" s="11" t="s">
        <v>845</v>
      </c>
      <c r="AO447" t="s">
        <v>934</v>
      </c>
      <c r="AP447">
        <v>154</v>
      </c>
      <c r="AQ447">
        <v>175</v>
      </c>
    </row>
    <row r="448" spans="1:43" x14ac:dyDescent="0.3">
      <c r="A448" s="2" t="s">
        <v>473</v>
      </c>
      <c r="B448" s="6"/>
      <c r="C448" s="11" t="s">
        <v>845</v>
      </c>
      <c r="AO448" t="s">
        <v>934</v>
      </c>
      <c r="AP448">
        <v>72</v>
      </c>
      <c r="AQ448">
        <v>93</v>
      </c>
    </row>
    <row r="449" spans="1:43" x14ac:dyDescent="0.3">
      <c r="A449" s="2" t="s">
        <v>492</v>
      </c>
      <c r="B449" s="6"/>
      <c r="C449" s="11" t="s">
        <v>845</v>
      </c>
      <c r="AO449" t="s">
        <v>934</v>
      </c>
      <c r="AP449">
        <v>165</v>
      </c>
      <c r="AQ449">
        <v>190</v>
      </c>
    </row>
    <row r="450" spans="1:43" x14ac:dyDescent="0.3">
      <c r="A450" s="2" t="s">
        <v>494</v>
      </c>
      <c r="B450" s="6"/>
      <c r="C450" s="11" t="s">
        <v>845</v>
      </c>
      <c r="AO450" t="s">
        <v>934</v>
      </c>
      <c r="AP450">
        <v>57</v>
      </c>
      <c r="AQ450">
        <v>80</v>
      </c>
    </row>
    <row r="451" spans="1:43" x14ac:dyDescent="0.3">
      <c r="A451" s="2" t="s">
        <v>502</v>
      </c>
      <c r="B451" s="6"/>
      <c r="C451" s="11" t="s">
        <v>845</v>
      </c>
      <c r="AO451" t="s">
        <v>934</v>
      </c>
      <c r="AP451">
        <v>177</v>
      </c>
      <c r="AQ451">
        <v>207</v>
      </c>
    </row>
    <row r="452" spans="1:43" x14ac:dyDescent="0.3">
      <c r="A452" s="2" t="s">
        <v>510</v>
      </c>
      <c r="B452" s="6"/>
      <c r="C452" s="11" t="s">
        <v>845</v>
      </c>
      <c r="AO452" t="s">
        <v>934</v>
      </c>
      <c r="AP452">
        <v>128</v>
      </c>
      <c r="AQ452">
        <v>148</v>
      </c>
    </row>
    <row r="453" spans="1:43" x14ac:dyDescent="0.3">
      <c r="A453" s="2" t="s">
        <v>515</v>
      </c>
      <c r="B453" s="6"/>
      <c r="C453" s="11" t="s">
        <v>845</v>
      </c>
      <c r="AO453" t="s">
        <v>934</v>
      </c>
      <c r="AP453">
        <v>70</v>
      </c>
      <c r="AQ453">
        <v>89</v>
      </c>
    </row>
    <row r="454" spans="1:43" x14ac:dyDescent="0.3">
      <c r="A454" s="2" t="s">
        <v>523</v>
      </c>
      <c r="B454" s="6"/>
      <c r="C454" s="11" t="s">
        <v>845</v>
      </c>
      <c r="AO454" t="s">
        <v>934</v>
      </c>
      <c r="AP454">
        <v>186</v>
      </c>
      <c r="AQ454">
        <v>213</v>
      </c>
    </row>
    <row r="455" spans="1:43" x14ac:dyDescent="0.3">
      <c r="A455" s="2" t="s">
        <v>532</v>
      </c>
      <c r="B455" s="6"/>
      <c r="C455" s="11" t="s">
        <v>845</v>
      </c>
      <c r="AO455" t="s">
        <v>934</v>
      </c>
      <c r="AP455">
        <v>147</v>
      </c>
      <c r="AQ455">
        <v>169</v>
      </c>
    </row>
    <row r="456" spans="1:43" x14ac:dyDescent="0.3">
      <c r="A456" s="2" t="s">
        <v>538</v>
      </c>
      <c r="B456" s="6"/>
      <c r="C456" s="11" t="s">
        <v>845</v>
      </c>
      <c r="AO456" t="s">
        <v>934</v>
      </c>
      <c r="AP456">
        <v>68</v>
      </c>
      <c r="AQ456">
        <v>84</v>
      </c>
    </row>
    <row r="457" spans="1:43" x14ac:dyDescent="0.3">
      <c r="A457" s="2" t="s">
        <v>328</v>
      </c>
      <c r="B457" s="6"/>
      <c r="C457" s="11" t="s">
        <v>846</v>
      </c>
      <c r="AO457" t="s">
        <v>934</v>
      </c>
      <c r="AP457">
        <v>175</v>
      </c>
      <c r="AQ457">
        <v>204</v>
      </c>
    </row>
    <row r="458" spans="1:43" x14ac:dyDescent="0.3">
      <c r="A458" s="2" t="s">
        <v>341</v>
      </c>
      <c r="B458" s="6"/>
      <c r="C458" s="11" t="s">
        <v>846</v>
      </c>
      <c r="AO458" t="s">
        <v>934</v>
      </c>
      <c r="AP458">
        <v>198</v>
      </c>
      <c r="AQ458">
        <v>223</v>
      </c>
    </row>
    <row r="459" spans="1:43" x14ac:dyDescent="0.3">
      <c r="A459" s="2" t="s">
        <v>350</v>
      </c>
      <c r="B459" s="6"/>
      <c r="C459" s="11" t="s">
        <v>846</v>
      </c>
      <c r="AO459" t="s">
        <v>934</v>
      </c>
      <c r="AP459">
        <v>150</v>
      </c>
      <c r="AQ459">
        <v>170</v>
      </c>
    </row>
    <row r="460" spans="1:43" x14ac:dyDescent="0.3">
      <c r="A460" s="2" t="s">
        <v>361</v>
      </c>
      <c r="B460" s="6"/>
      <c r="C460" s="11" t="s">
        <v>846</v>
      </c>
      <c r="AO460" t="s">
        <v>934</v>
      </c>
      <c r="AP460">
        <v>225</v>
      </c>
      <c r="AQ460">
        <v>251</v>
      </c>
    </row>
    <row r="461" spans="1:43" x14ac:dyDescent="0.3">
      <c r="A461" s="2" t="s">
        <v>370</v>
      </c>
      <c r="B461" s="6"/>
      <c r="C461" s="11" t="s">
        <v>846</v>
      </c>
      <c r="AO461" t="s">
        <v>934</v>
      </c>
      <c r="AP461">
        <v>178</v>
      </c>
      <c r="AQ461">
        <v>200</v>
      </c>
    </row>
    <row r="462" spans="1:43" x14ac:dyDescent="0.3">
      <c r="A462" s="2" t="s">
        <v>388</v>
      </c>
      <c r="B462" s="6"/>
      <c r="C462" s="11" t="s">
        <v>846</v>
      </c>
      <c r="AO462" t="s">
        <v>934</v>
      </c>
      <c r="AP462">
        <v>218</v>
      </c>
      <c r="AQ462">
        <v>243</v>
      </c>
    </row>
    <row r="463" spans="1:43" x14ac:dyDescent="0.3">
      <c r="A463" s="2" t="s">
        <v>399</v>
      </c>
      <c r="B463" s="6"/>
      <c r="C463" s="11" t="s">
        <v>846</v>
      </c>
      <c r="AO463" t="s">
        <v>934</v>
      </c>
      <c r="AP463">
        <v>174</v>
      </c>
      <c r="AQ463">
        <v>193</v>
      </c>
    </row>
    <row r="464" spans="1:43" x14ac:dyDescent="0.3">
      <c r="A464" s="2" t="s">
        <v>423</v>
      </c>
      <c r="B464" s="6"/>
      <c r="C464" s="11" t="s">
        <v>847</v>
      </c>
      <c r="AO464" t="s">
        <v>934</v>
      </c>
      <c r="AP464">
        <v>203</v>
      </c>
      <c r="AQ464">
        <v>228</v>
      </c>
    </row>
    <row r="465" spans="1:43" x14ac:dyDescent="0.3">
      <c r="A465" s="2" t="s">
        <v>437</v>
      </c>
      <c r="B465" s="6"/>
      <c r="C465" s="11" t="s">
        <v>847</v>
      </c>
      <c r="AO465" t="s">
        <v>934</v>
      </c>
      <c r="AP465">
        <v>162</v>
      </c>
      <c r="AQ465">
        <v>178</v>
      </c>
    </row>
    <row r="466" spans="1:43" x14ac:dyDescent="0.3">
      <c r="A466" s="2" t="s">
        <v>453</v>
      </c>
      <c r="B466" s="6"/>
      <c r="C466" s="11" t="s">
        <v>847</v>
      </c>
      <c r="AO466" t="s">
        <v>934</v>
      </c>
      <c r="AP466">
        <v>194</v>
      </c>
      <c r="AQ466">
        <v>218</v>
      </c>
    </row>
    <row r="467" spans="1:43" x14ac:dyDescent="0.3">
      <c r="A467" s="2" t="s">
        <v>463</v>
      </c>
      <c r="B467" s="6"/>
      <c r="C467" s="11" t="s">
        <v>847</v>
      </c>
      <c r="AO467" t="s">
        <v>934</v>
      </c>
      <c r="AP467">
        <v>160</v>
      </c>
      <c r="AQ467">
        <v>178</v>
      </c>
    </row>
    <row r="468" spans="1:43" x14ac:dyDescent="0.3">
      <c r="A468" s="2" t="s">
        <v>480</v>
      </c>
      <c r="B468" s="6"/>
      <c r="C468" s="11" t="s">
        <v>847</v>
      </c>
      <c r="AO468" t="s">
        <v>934</v>
      </c>
      <c r="AP468">
        <v>207</v>
      </c>
      <c r="AQ468">
        <v>232</v>
      </c>
    </row>
    <row r="469" spans="1:43" x14ac:dyDescent="0.3">
      <c r="A469" s="2" t="s">
        <v>489</v>
      </c>
      <c r="B469" s="6"/>
      <c r="C469" s="11" t="s">
        <v>847</v>
      </c>
      <c r="AO469" t="s">
        <v>934</v>
      </c>
      <c r="AP469">
        <v>177</v>
      </c>
      <c r="AQ469">
        <v>197</v>
      </c>
    </row>
    <row r="470" spans="1:43" x14ac:dyDescent="0.3">
      <c r="A470" s="2" t="s">
        <v>329</v>
      </c>
      <c r="B470" s="6"/>
      <c r="C470" s="11" t="s">
        <v>848</v>
      </c>
      <c r="AO470" t="s">
        <v>934</v>
      </c>
      <c r="AP470">
        <v>175</v>
      </c>
      <c r="AQ470">
        <v>204</v>
      </c>
    </row>
    <row r="471" spans="1:43" x14ac:dyDescent="0.3">
      <c r="A471" s="2" t="s">
        <v>340</v>
      </c>
      <c r="B471" s="6"/>
      <c r="C471" s="11" t="s">
        <v>848</v>
      </c>
      <c r="AO471" t="s">
        <v>934</v>
      </c>
      <c r="AP471">
        <v>195</v>
      </c>
      <c r="AQ471">
        <v>220</v>
      </c>
    </row>
    <row r="472" spans="1:43" x14ac:dyDescent="0.3">
      <c r="A472" s="2" t="s">
        <v>349</v>
      </c>
      <c r="B472" s="6"/>
      <c r="C472" s="11" t="s">
        <v>848</v>
      </c>
      <c r="AO472" t="s">
        <v>934</v>
      </c>
      <c r="AP472">
        <v>148</v>
      </c>
      <c r="AQ472">
        <v>169</v>
      </c>
    </row>
    <row r="473" spans="1:43" x14ac:dyDescent="0.3">
      <c r="A473" s="2" t="s">
        <v>360</v>
      </c>
      <c r="B473" s="6"/>
      <c r="C473" s="11" t="s">
        <v>848</v>
      </c>
      <c r="AO473" t="s">
        <v>934</v>
      </c>
      <c r="AP473">
        <v>218</v>
      </c>
      <c r="AQ473">
        <v>246</v>
      </c>
    </row>
    <row r="474" spans="1:43" x14ac:dyDescent="0.3">
      <c r="A474" s="2" t="s">
        <v>369</v>
      </c>
      <c r="B474" s="6"/>
      <c r="C474" s="11" t="s">
        <v>848</v>
      </c>
      <c r="AO474" t="s">
        <v>934</v>
      </c>
      <c r="AP474">
        <v>174</v>
      </c>
      <c r="AQ474">
        <v>198</v>
      </c>
    </row>
    <row r="475" spans="1:43" x14ac:dyDescent="0.3">
      <c r="A475" s="2" t="s">
        <v>387</v>
      </c>
      <c r="B475" s="6"/>
      <c r="C475" s="11" t="s">
        <v>848</v>
      </c>
      <c r="AO475" t="s">
        <v>934</v>
      </c>
      <c r="AP475">
        <v>213</v>
      </c>
      <c r="AQ475">
        <v>239</v>
      </c>
    </row>
    <row r="476" spans="1:43" x14ac:dyDescent="0.3">
      <c r="A476" s="2" t="s">
        <v>398</v>
      </c>
      <c r="B476" s="6"/>
      <c r="C476" s="11" t="s">
        <v>848</v>
      </c>
      <c r="AO476" t="s">
        <v>934</v>
      </c>
      <c r="AP476">
        <v>171</v>
      </c>
      <c r="AQ476">
        <v>192</v>
      </c>
    </row>
    <row r="477" spans="1:43" x14ac:dyDescent="0.3">
      <c r="A477" s="2" t="s">
        <v>418</v>
      </c>
      <c r="B477" s="6"/>
      <c r="C477" s="11" t="s">
        <v>848</v>
      </c>
      <c r="AO477" t="s">
        <v>934</v>
      </c>
      <c r="AP477">
        <v>209</v>
      </c>
      <c r="AQ477">
        <v>231</v>
      </c>
    </row>
    <row r="478" spans="1:43" x14ac:dyDescent="0.3">
      <c r="A478" s="2" t="s">
        <v>431</v>
      </c>
      <c r="B478" s="6"/>
      <c r="C478" s="11" t="s">
        <v>848</v>
      </c>
      <c r="AO478" t="s">
        <v>934</v>
      </c>
      <c r="AP478">
        <v>163</v>
      </c>
      <c r="AQ478">
        <v>181</v>
      </c>
    </row>
    <row r="479" spans="1:43" x14ac:dyDescent="0.3">
      <c r="A479" s="2" t="s">
        <v>455</v>
      </c>
      <c r="B479" s="6"/>
      <c r="C479" s="11" t="s">
        <v>849</v>
      </c>
      <c r="AO479" t="s">
        <v>934</v>
      </c>
      <c r="AP479">
        <v>194</v>
      </c>
      <c r="AQ479">
        <v>218</v>
      </c>
    </row>
    <row r="480" spans="1:43" x14ac:dyDescent="0.3">
      <c r="A480" s="2" t="s">
        <v>465</v>
      </c>
      <c r="B480" s="6"/>
      <c r="C480" s="11" t="s">
        <v>849</v>
      </c>
      <c r="AO480" t="s">
        <v>934</v>
      </c>
      <c r="AP480">
        <v>157</v>
      </c>
      <c r="AQ480">
        <v>175</v>
      </c>
    </row>
    <row r="481" spans="1:43" x14ac:dyDescent="0.3">
      <c r="A481" s="2" t="s">
        <v>482</v>
      </c>
      <c r="B481" s="6"/>
      <c r="C481" s="11" t="s">
        <v>849</v>
      </c>
      <c r="AO481" t="s">
        <v>934</v>
      </c>
      <c r="AP481">
        <v>208</v>
      </c>
      <c r="AQ481">
        <v>234</v>
      </c>
    </row>
    <row r="482" spans="1:43" x14ac:dyDescent="0.3">
      <c r="A482" s="2" t="s">
        <v>491</v>
      </c>
      <c r="B482" s="6"/>
      <c r="C482" s="11" t="s">
        <v>849</v>
      </c>
      <c r="AO482" t="s">
        <v>934</v>
      </c>
      <c r="AP482">
        <v>173</v>
      </c>
      <c r="AQ482">
        <v>196</v>
      </c>
    </row>
    <row r="483" spans="1:43" x14ac:dyDescent="0.3">
      <c r="A483" s="2" t="s">
        <v>499</v>
      </c>
      <c r="B483" s="6"/>
      <c r="C483" s="11" t="s">
        <v>849</v>
      </c>
      <c r="AO483" t="s">
        <v>934</v>
      </c>
      <c r="AP483">
        <v>182</v>
      </c>
      <c r="AQ483">
        <v>212</v>
      </c>
    </row>
    <row r="484" spans="1:43" x14ac:dyDescent="0.3">
      <c r="A484" s="2" t="s">
        <v>507</v>
      </c>
      <c r="B484" s="6"/>
      <c r="C484" s="11" t="s">
        <v>849</v>
      </c>
      <c r="AO484" t="s">
        <v>934</v>
      </c>
      <c r="AP484">
        <v>134</v>
      </c>
      <c r="AQ484">
        <v>153</v>
      </c>
    </row>
    <row r="485" spans="1:43" x14ac:dyDescent="0.3">
      <c r="A485" s="2" t="s">
        <v>554</v>
      </c>
      <c r="B485" s="6"/>
      <c r="C485" s="11" t="s">
        <v>850</v>
      </c>
      <c r="AO485" t="s">
        <v>934</v>
      </c>
      <c r="AP485">
        <v>154</v>
      </c>
      <c r="AQ485">
        <v>200</v>
      </c>
    </row>
    <row r="486" spans="1:43" x14ac:dyDescent="0.3">
      <c r="A486" s="2" t="s">
        <v>572</v>
      </c>
      <c r="B486" s="6"/>
      <c r="C486" s="11" t="s">
        <v>850</v>
      </c>
      <c r="AO486" t="s">
        <v>934</v>
      </c>
      <c r="AP486">
        <v>134</v>
      </c>
      <c r="AQ486">
        <v>165</v>
      </c>
    </row>
    <row r="487" spans="1:43" x14ac:dyDescent="0.3">
      <c r="A487" s="2" t="s">
        <v>589</v>
      </c>
      <c r="B487" s="6"/>
      <c r="C487" s="11" t="s">
        <v>850</v>
      </c>
      <c r="AO487" t="s">
        <v>934</v>
      </c>
      <c r="AP487">
        <v>79</v>
      </c>
      <c r="AQ487">
        <v>102</v>
      </c>
    </row>
    <row r="488" spans="1:43" x14ac:dyDescent="0.3">
      <c r="A488" s="2" t="s">
        <v>606</v>
      </c>
      <c r="B488" s="6"/>
      <c r="C488" s="11" t="s">
        <v>850</v>
      </c>
      <c r="AO488" t="s">
        <v>934</v>
      </c>
      <c r="AP488">
        <v>133</v>
      </c>
      <c r="AQ488">
        <v>205</v>
      </c>
    </row>
    <row r="489" spans="1:43" x14ac:dyDescent="0.3">
      <c r="A489" s="2" t="s">
        <v>623</v>
      </c>
      <c r="B489" s="6"/>
      <c r="C489" s="11" t="s">
        <v>850</v>
      </c>
      <c r="AO489" t="s">
        <v>934</v>
      </c>
      <c r="AP489">
        <v>106</v>
      </c>
      <c r="AQ489">
        <v>131</v>
      </c>
    </row>
    <row r="490" spans="1:43" x14ac:dyDescent="0.3">
      <c r="A490" s="2" t="s">
        <v>637</v>
      </c>
      <c r="B490" s="6"/>
      <c r="C490" s="11" t="s">
        <v>850</v>
      </c>
      <c r="AO490" t="s">
        <v>934</v>
      </c>
      <c r="AP490">
        <v>50</v>
      </c>
      <c r="AQ490">
        <v>68</v>
      </c>
    </row>
    <row r="491" spans="1:43" x14ac:dyDescent="0.3">
      <c r="A491" s="2" t="s">
        <v>650</v>
      </c>
      <c r="B491" s="6"/>
      <c r="C491" s="11" t="s">
        <v>850</v>
      </c>
      <c r="AO491" t="s">
        <v>934</v>
      </c>
      <c r="AP491">
        <v>49</v>
      </c>
      <c r="AQ491">
        <v>59</v>
      </c>
    </row>
    <row r="492" spans="1:43" x14ac:dyDescent="0.3">
      <c r="A492" s="2" t="s">
        <v>665</v>
      </c>
      <c r="B492" s="6"/>
      <c r="C492" s="11" t="s">
        <v>850</v>
      </c>
      <c r="AO492" t="s">
        <v>934</v>
      </c>
      <c r="AP492">
        <v>119</v>
      </c>
    </row>
    <row r="493" spans="1:43" x14ac:dyDescent="0.3">
      <c r="A493" s="2" t="s">
        <v>681</v>
      </c>
      <c r="B493" s="6"/>
      <c r="C493" s="11" t="s">
        <v>850</v>
      </c>
      <c r="AO493" t="s">
        <v>934</v>
      </c>
      <c r="AP493">
        <v>146</v>
      </c>
      <c r="AQ493">
        <v>177</v>
      </c>
    </row>
    <row r="494" spans="1:43" x14ac:dyDescent="0.3">
      <c r="A494" s="2" t="s">
        <v>695</v>
      </c>
      <c r="B494" s="6"/>
      <c r="C494" s="11" t="s">
        <v>850</v>
      </c>
      <c r="AO494" t="s">
        <v>934</v>
      </c>
      <c r="AP494">
        <v>64</v>
      </c>
      <c r="AQ494">
        <v>85</v>
      </c>
    </row>
    <row r="495" spans="1:43" x14ac:dyDescent="0.3">
      <c r="A495" s="2" t="s">
        <v>709</v>
      </c>
      <c r="B495" s="6"/>
      <c r="C495" s="11" t="s">
        <v>850</v>
      </c>
      <c r="AO495" t="s">
        <v>934</v>
      </c>
      <c r="AP495">
        <v>148</v>
      </c>
      <c r="AQ495">
        <v>189</v>
      </c>
    </row>
    <row r="496" spans="1:43" x14ac:dyDescent="0.3">
      <c r="A496" s="2" t="s">
        <v>723</v>
      </c>
      <c r="B496" s="6"/>
      <c r="C496" s="11" t="s">
        <v>850</v>
      </c>
      <c r="AO496" t="s">
        <v>934</v>
      </c>
      <c r="AP496">
        <v>109</v>
      </c>
      <c r="AQ496">
        <v>137</v>
      </c>
    </row>
    <row r="497" spans="1:43" x14ac:dyDescent="0.3">
      <c r="A497" s="2" t="s">
        <v>734</v>
      </c>
      <c r="B497" s="6"/>
      <c r="C497" s="11" t="s">
        <v>850</v>
      </c>
      <c r="AO497" t="s">
        <v>934</v>
      </c>
      <c r="AP497">
        <v>58</v>
      </c>
      <c r="AQ497">
        <v>78</v>
      </c>
    </row>
    <row r="498" spans="1:43" x14ac:dyDescent="0.3">
      <c r="A498" s="2" t="s">
        <v>551</v>
      </c>
      <c r="B498" s="6"/>
      <c r="C498" s="11" t="s">
        <v>851</v>
      </c>
      <c r="AO498" t="s">
        <v>934</v>
      </c>
      <c r="AP498">
        <v>154</v>
      </c>
      <c r="AQ498">
        <v>200</v>
      </c>
    </row>
    <row r="499" spans="1:43" x14ac:dyDescent="0.3">
      <c r="A499" s="2" t="s">
        <v>569</v>
      </c>
      <c r="B499" s="6"/>
      <c r="C499" s="11" t="s">
        <v>851</v>
      </c>
      <c r="AO499" t="s">
        <v>934</v>
      </c>
      <c r="AP499">
        <v>135</v>
      </c>
      <c r="AQ499">
        <v>165</v>
      </c>
    </row>
    <row r="500" spans="1:43" x14ac:dyDescent="0.3">
      <c r="A500" s="2" t="s">
        <v>586</v>
      </c>
      <c r="B500" s="6"/>
      <c r="C500" s="11" t="s">
        <v>851</v>
      </c>
      <c r="AO500" t="s">
        <v>934</v>
      </c>
      <c r="AP500">
        <v>79</v>
      </c>
      <c r="AQ500">
        <v>103</v>
      </c>
    </row>
    <row r="501" spans="1:43" x14ac:dyDescent="0.3">
      <c r="A501" s="2" t="s">
        <v>603</v>
      </c>
      <c r="B501" s="6"/>
      <c r="C501" s="11" t="s">
        <v>851</v>
      </c>
      <c r="AO501" t="s">
        <v>934</v>
      </c>
      <c r="AP501">
        <v>135</v>
      </c>
      <c r="AQ501">
        <v>192</v>
      </c>
    </row>
    <row r="502" spans="1:43" x14ac:dyDescent="0.3">
      <c r="A502" s="2" t="s">
        <v>620</v>
      </c>
      <c r="B502" s="6"/>
      <c r="C502" s="11" t="s">
        <v>851</v>
      </c>
      <c r="AO502" t="s">
        <v>934</v>
      </c>
      <c r="AP502">
        <v>108</v>
      </c>
      <c r="AQ502">
        <v>131</v>
      </c>
    </row>
    <row r="503" spans="1:43" x14ac:dyDescent="0.3">
      <c r="A503" s="2" t="s">
        <v>634</v>
      </c>
      <c r="B503" s="6"/>
      <c r="C503" s="11" t="s">
        <v>851</v>
      </c>
      <c r="AO503" t="s">
        <v>934</v>
      </c>
      <c r="AP503">
        <v>52</v>
      </c>
      <c r="AQ503">
        <v>70</v>
      </c>
    </row>
    <row r="504" spans="1:43" x14ac:dyDescent="0.3">
      <c r="A504" s="2" t="s">
        <v>647</v>
      </c>
      <c r="B504" s="6"/>
      <c r="C504" s="11" t="s">
        <v>851</v>
      </c>
      <c r="AO504" t="s">
        <v>934</v>
      </c>
      <c r="AP504">
        <v>49</v>
      </c>
      <c r="AQ504">
        <v>59</v>
      </c>
    </row>
    <row r="505" spans="1:43" x14ac:dyDescent="0.3">
      <c r="A505" s="2" t="s">
        <v>662</v>
      </c>
      <c r="B505" s="6"/>
      <c r="C505" s="11" t="s">
        <v>851</v>
      </c>
      <c r="AO505" t="s">
        <v>934</v>
      </c>
      <c r="AP505">
        <v>124</v>
      </c>
    </row>
    <row r="506" spans="1:43" x14ac:dyDescent="0.3">
      <c r="A506" s="2" t="s">
        <v>678</v>
      </c>
      <c r="B506" s="6"/>
      <c r="C506" s="11" t="s">
        <v>851</v>
      </c>
      <c r="AO506" t="s">
        <v>934</v>
      </c>
      <c r="AP506">
        <v>155</v>
      </c>
      <c r="AQ506">
        <v>180</v>
      </c>
    </row>
    <row r="507" spans="1:43" x14ac:dyDescent="0.3">
      <c r="A507" s="2" t="s">
        <v>692</v>
      </c>
      <c r="B507" s="6"/>
      <c r="C507" s="11" t="s">
        <v>851</v>
      </c>
      <c r="AO507" t="s">
        <v>934</v>
      </c>
      <c r="AP507">
        <v>67</v>
      </c>
      <c r="AQ507">
        <v>85</v>
      </c>
    </row>
    <row r="508" spans="1:43" x14ac:dyDescent="0.3">
      <c r="A508" s="2" t="s">
        <v>706</v>
      </c>
      <c r="B508" s="6"/>
      <c r="C508" s="11" t="s">
        <v>851</v>
      </c>
      <c r="AO508" t="s">
        <v>934</v>
      </c>
      <c r="AP508">
        <v>151</v>
      </c>
      <c r="AQ508">
        <v>188</v>
      </c>
    </row>
    <row r="509" spans="1:43" x14ac:dyDescent="0.3">
      <c r="A509" s="2" t="s">
        <v>720</v>
      </c>
      <c r="B509" s="6"/>
      <c r="C509" s="11" t="s">
        <v>851</v>
      </c>
      <c r="AO509" t="s">
        <v>934</v>
      </c>
      <c r="AP509">
        <v>112</v>
      </c>
      <c r="AQ509">
        <v>139</v>
      </c>
    </row>
    <row r="510" spans="1:43" x14ac:dyDescent="0.3">
      <c r="A510" s="2" t="s">
        <v>731</v>
      </c>
      <c r="B510" s="6"/>
      <c r="C510" s="11" t="s">
        <v>851</v>
      </c>
      <c r="AO510" t="s">
        <v>934</v>
      </c>
      <c r="AP510">
        <v>63</v>
      </c>
      <c r="AQ510">
        <v>81</v>
      </c>
    </row>
    <row r="511" spans="1:43" x14ac:dyDescent="0.3">
      <c r="A511" s="2" t="s">
        <v>555</v>
      </c>
      <c r="B511" s="6"/>
      <c r="C511" s="11" t="s">
        <v>852</v>
      </c>
      <c r="AO511" t="s">
        <v>934</v>
      </c>
      <c r="AP511">
        <v>152</v>
      </c>
      <c r="AQ511">
        <v>195</v>
      </c>
    </row>
    <row r="512" spans="1:43" x14ac:dyDescent="0.3">
      <c r="A512" s="2" t="s">
        <v>573</v>
      </c>
      <c r="B512" s="6"/>
      <c r="C512" s="11" t="s">
        <v>852</v>
      </c>
      <c r="AO512" t="s">
        <v>934</v>
      </c>
      <c r="AP512">
        <v>141</v>
      </c>
      <c r="AQ512">
        <v>167</v>
      </c>
    </row>
    <row r="513" spans="1:43" x14ac:dyDescent="0.3">
      <c r="A513" s="2" t="s">
        <v>590</v>
      </c>
      <c r="B513" s="6"/>
      <c r="C513" s="11" t="s">
        <v>852</v>
      </c>
      <c r="AO513" t="s">
        <v>934</v>
      </c>
      <c r="AP513">
        <v>81</v>
      </c>
      <c r="AQ513">
        <v>104</v>
      </c>
    </row>
    <row r="514" spans="1:43" x14ac:dyDescent="0.3">
      <c r="A514" s="2" t="s">
        <v>607</v>
      </c>
      <c r="B514" s="6"/>
      <c r="C514" s="11" t="s">
        <v>852</v>
      </c>
      <c r="AO514" t="s">
        <v>934</v>
      </c>
      <c r="AP514">
        <v>143</v>
      </c>
      <c r="AQ514">
        <v>198</v>
      </c>
    </row>
    <row r="515" spans="1:43" x14ac:dyDescent="0.3">
      <c r="A515" s="2" t="s">
        <v>624</v>
      </c>
      <c r="B515" s="6"/>
      <c r="C515" s="11" t="s">
        <v>852</v>
      </c>
      <c r="AO515" t="s">
        <v>934</v>
      </c>
      <c r="AP515">
        <v>111</v>
      </c>
      <c r="AQ515">
        <v>134</v>
      </c>
    </row>
    <row r="516" spans="1:43" x14ac:dyDescent="0.3">
      <c r="A516" s="2" t="s">
        <v>638</v>
      </c>
      <c r="B516" s="6"/>
      <c r="C516" s="11" t="s">
        <v>852</v>
      </c>
      <c r="AO516" t="s">
        <v>934</v>
      </c>
      <c r="AP516">
        <v>55</v>
      </c>
      <c r="AQ516">
        <v>72</v>
      </c>
    </row>
    <row r="517" spans="1:43" x14ac:dyDescent="0.3">
      <c r="A517" s="2" t="s">
        <v>651</v>
      </c>
      <c r="B517" s="6"/>
      <c r="C517" s="11" t="s">
        <v>852</v>
      </c>
      <c r="AO517" t="s">
        <v>934</v>
      </c>
      <c r="AP517">
        <v>49</v>
      </c>
      <c r="AQ517">
        <v>59</v>
      </c>
    </row>
    <row r="518" spans="1:43" x14ac:dyDescent="0.3">
      <c r="A518" s="2" t="s">
        <v>666</v>
      </c>
      <c r="B518" s="6"/>
      <c r="C518" s="11" t="s">
        <v>852</v>
      </c>
      <c r="AO518" t="s">
        <v>934</v>
      </c>
      <c r="AP518">
        <v>140</v>
      </c>
    </row>
    <row r="519" spans="1:43" x14ac:dyDescent="0.3">
      <c r="A519" s="2" t="s">
        <v>682</v>
      </c>
      <c r="B519" s="6"/>
      <c r="C519" s="11" t="s">
        <v>852</v>
      </c>
      <c r="AO519" t="s">
        <v>934</v>
      </c>
      <c r="AP519">
        <v>163</v>
      </c>
      <c r="AQ519">
        <v>184</v>
      </c>
    </row>
    <row r="520" spans="1:43" x14ac:dyDescent="0.3">
      <c r="A520" s="2" t="s">
        <v>696</v>
      </c>
      <c r="B520" s="6"/>
      <c r="C520" s="11" t="s">
        <v>852</v>
      </c>
      <c r="AO520" t="s">
        <v>934</v>
      </c>
      <c r="AP520">
        <v>71</v>
      </c>
      <c r="AQ520">
        <v>88</v>
      </c>
    </row>
    <row r="521" spans="1:43" x14ac:dyDescent="0.3">
      <c r="A521" s="2" t="s">
        <v>710</v>
      </c>
      <c r="B521" s="6"/>
      <c r="C521" s="11" t="s">
        <v>852</v>
      </c>
      <c r="AO521" t="s">
        <v>934</v>
      </c>
      <c r="AP521">
        <v>155</v>
      </c>
      <c r="AQ521">
        <v>191</v>
      </c>
    </row>
    <row r="522" spans="1:43" x14ac:dyDescent="0.3">
      <c r="A522" s="2" t="s">
        <v>724</v>
      </c>
      <c r="B522" s="6"/>
      <c r="C522" s="11" t="s">
        <v>852</v>
      </c>
      <c r="AO522" t="s">
        <v>934</v>
      </c>
      <c r="AP522">
        <v>116</v>
      </c>
      <c r="AQ522">
        <v>141</v>
      </c>
    </row>
    <row r="523" spans="1:43" x14ac:dyDescent="0.3">
      <c r="A523" s="2" t="s">
        <v>735</v>
      </c>
      <c r="B523" s="6"/>
      <c r="C523" s="11" t="s">
        <v>852</v>
      </c>
      <c r="AO523" t="s">
        <v>934</v>
      </c>
      <c r="AP523">
        <v>67</v>
      </c>
      <c r="AQ523">
        <v>84</v>
      </c>
    </row>
    <row r="524" spans="1:43" x14ac:dyDescent="0.3">
      <c r="A524" s="2" t="s">
        <v>547</v>
      </c>
      <c r="B524" s="6"/>
      <c r="C524" s="11" t="s">
        <v>853</v>
      </c>
      <c r="AO524" t="s">
        <v>934</v>
      </c>
      <c r="AP524">
        <v>180</v>
      </c>
      <c r="AQ524">
        <v>222</v>
      </c>
    </row>
    <row r="525" spans="1:43" x14ac:dyDescent="0.3">
      <c r="A525" s="2" t="s">
        <v>565</v>
      </c>
      <c r="B525" s="6"/>
      <c r="C525" s="11" t="s">
        <v>853</v>
      </c>
      <c r="AO525" t="s">
        <v>934</v>
      </c>
      <c r="AP525">
        <v>143</v>
      </c>
      <c r="AQ525">
        <v>169</v>
      </c>
    </row>
    <row r="526" spans="1:43" x14ac:dyDescent="0.3">
      <c r="A526" s="2" t="s">
        <v>582</v>
      </c>
      <c r="B526" s="6"/>
      <c r="C526" s="11" t="s">
        <v>853</v>
      </c>
      <c r="AO526" t="s">
        <v>934</v>
      </c>
      <c r="AP526">
        <v>106</v>
      </c>
      <c r="AQ526">
        <v>125</v>
      </c>
    </row>
    <row r="527" spans="1:43" x14ac:dyDescent="0.3">
      <c r="A527" s="2" t="s">
        <v>599</v>
      </c>
      <c r="B527" s="6"/>
      <c r="C527" s="11" t="s">
        <v>853</v>
      </c>
      <c r="AO527" t="s">
        <v>934</v>
      </c>
      <c r="AP527">
        <v>194</v>
      </c>
      <c r="AQ527">
        <v>223</v>
      </c>
    </row>
    <row r="528" spans="1:43" x14ac:dyDescent="0.3">
      <c r="A528" s="2" t="s">
        <v>616</v>
      </c>
      <c r="B528" s="6"/>
      <c r="C528" s="11" t="s">
        <v>853</v>
      </c>
      <c r="AO528" t="s">
        <v>934</v>
      </c>
      <c r="AP528">
        <v>120</v>
      </c>
      <c r="AQ528">
        <v>139</v>
      </c>
    </row>
    <row r="529" spans="1:43" x14ac:dyDescent="0.3">
      <c r="A529" s="2" t="s">
        <v>658</v>
      </c>
      <c r="B529" s="6"/>
      <c r="C529" s="11" t="s">
        <v>853</v>
      </c>
      <c r="AO529" t="s">
        <v>934</v>
      </c>
      <c r="AP529">
        <v>188</v>
      </c>
      <c r="AQ529">
        <v>220</v>
      </c>
    </row>
    <row r="530" spans="1:43" x14ac:dyDescent="0.3">
      <c r="A530" s="2" t="s">
        <v>674</v>
      </c>
      <c r="B530" s="6"/>
      <c r="C530" s="11" t="s">
        <v>853</v>
      </c>
      <c r="AO530" t="s">
        <v>934</v>
      </c>
      <c r="AP530">
        <v>166</v>
      </c>
      <c r="AQ530">
        <v>192</v>
      </c>
    </row>
    <row r="531" spans="1:43" x14ac:dyDescent="0.3">
      <c r="A531" s="2" t="s">
        <v>702</v>
      </c>
      <c r="B531" s="6"/>
      <c r="C531" s="11" t="s">
        <v>853</v>
      </c>
      <c r="AO531" t="s">
        <v>934</v>
      </c>
      <c r="AP531">
        <v>176</v>
      </c>
      <c r="AQ531">
        <v>209</v>
      </c>
    </row>
    <row r="532" spans="1:43" x14ac:dyDescent="0.3">
      <c r="A532" s="2" t="s">
        <v>716</v>
      </c>
      <c r="B532" s="6"/>
      <c r="C532" s="11" t="s">
        <v>853</v>
      </c>
      <c r="AO532" t="s">
        <v>934</v>
      </c>
      <c r="AP532">
        <v>126</v>
      </c>
      <c r="AQ532">
        <v>153</v>
      </c>
    </row>
    <row r="533" spans="1:43" x14ac:dyDescent="0.3">
      <c r="A533" s="2" t="s">
        <v>546</v>
      </c>
      <c r="B533" s="6"/>
      <c r="C533" s="11" t="s">
        <v>854</v>
      </c>
      <c r="AO533" t="s">
        <v>934</v>
      </c>
      <c r="AP533">
        <v>213</v>
      </c>
      <c r="AQ533">
        <v>245</v>
      </c>
    </row>
    <row r="534" spans="1:43" x14ac:dyDescent="0.3">
      <c r="A534" s="2" t="s">
        <v>564</v>
      </c>
      <c r="B534" s="6"/>
      <c r="C534" s="11" t="s">
        <v>854</v>
      </c>
      <c r="AO534" t="s">
        <v>934</v>
      </c>
      <c r="AP534">
        <v>162</v>
      </c>
      <c r="AQ534">
        <v>183</v>
      </c>
    </row>
    <row r="535" spans="1:43" x14ac:dyDescent="0.3">
      <c r="A535" s="2" t="s">
        <v>581</v>
      </c>
      <c r="B535" s="6"/>
      <c r="C535" s="11" t="s">
        <v>854</v>
      </c>
      <c r="AO535" t="s">
        <v>934</v>
      </c>
      <c r="AP535">
        <v>93</v>
      </c>
      <c r="AQ535">
        <v>113</v>
      </c>
    </row>
    <row r="536" spans="1:43" x14ac:dyDescent="0.3">
      <c r="A536" s="2" t="s">
        <v>598</v>
      </c>
      <c r="B536" s="6"/>
      <c r="C536" s="11" t="s">
        <v>854</v>
      </c>
      <c r="AO536" t="s">
        <v>934</v>
      </c>
      <c r="AP536">
        <v>207</v>
      </c>
      <c r="AQ536">
        <v>229</v>
      </c>
    </row>
    <row r="537" spans="1:43" x14ac:dyDescent="0.3">
      <c r="A537" s="2" t="s">
        <v>615</v>
      </c>
      <c r="B537" s="6"/>
      <c r="C537" s="11" t="s">
        <v>854</v>
      </c>
      <c r="AO537" t="s">
        <v>934</v>
      </c>
      <c r="AP537">
        <v>129</v>
      </c>
      <c r="AQ537">
        <v>145</v>
      </c>
    </row>
    <row r="538" spans="1:43" x14ac:dyDescent="0.3">
      <c r="A538" s="2" t="s">
        <v>630</v>
      </c>
      <c r="B538" s="6"/>
      <c r="C538" s="11" t="s">
        <v>854</v>
      </c>
      <c r="AO538" t="s">
        <v>934</v>
      </c>
      <c r="AP538">
        <v>67</v>
      </c>
      <c r="AQ538">
        <v>81</v>
      </c>
    </row>
    <row r="539" spans="1:43" x14ac:dyDescent="0.3">
      <c r="A539" s="2" t="s">
        <v>643</v>
      </c>
      <c r="B539" s="6"/>
      <c r="C539" s="11" t="s">
        <v>854</v>
      </c>
      <c r="AO539" t="s">
        <v>934</v>
      </c>
      <c r="AP539">
        <v>46</v>
      </c>
      <c r="AQ539">
        <v>56</v>
      </c>
    </row>
    <row r="540" spans="1:43" x14ac:dyDescent="0.3">
      <c r="A540" s="2" t="s">
        <v>657</v>
      </c>
      <c r="B540" s="6"/>
      <c r="C540" s="11" t="s">
        <v>854</v>
      </c>
      <c r="AO540" t="s">
        <v>934</v>
      </c>
      <c r="AP540">
        <v>207</v>
      </c>
      <c r="AQ540">
        <v>231</v>
      </c>
    </row>
    <row r="541" spans="1:43" x14ac:dyDescent="0.3">
      <c r="A541" s="2" t="s">
        <v>673</v>
      </c>
      <c r="B541" s="6"/>
      <c r="C541" s="11" t="s">
        <v>854</v>
      </c>
      <c r="AO541" t="s">
        <v>934</v>
      </c>
      <c r="AP541">
        <v>179</v>
      </c>
      <c r="AQ541">
        <v>200</v>
      </c>
    </row>
    <row r="542" spans="1:43" x14ac:dyDescent="0.3">
      <c r="A542" s="2" t="s">
        <v>688</v>
      </c>
      <c r="B542" s="6"/>
      <c r="C542" s="11" t="s">
        <v>854</v>
      </c>
      <c r="AO542" t="s">
        <v>934</v>
      </c>
      <c r="AP542">
        <v>83</v>
      </c>
      <c r="AQ542">
        <v>101</v>
      </c>
    </row>
    <row r="543" spans="1:43" x14ac:dyDescent="0.3">
      <c r="A543" s="2" t="s">
        <v>548</v>
      </c>
      <c r="B543" s="6"/>
      <c r="C543" s="11" t="s">
        <v>855</v>
      </c>
      <c r="AO543" t="s">
        <v>934</v>
      </c>
      <c r="AP543">
        <v>178</v>
      </c>
      <c r="AQ543">
        <v>220</v>
      </c>
    </row>
    <row r="544" spans="1:43" x14ac:dyDescent="0.3">
      <c r="A544" s="2" t="s">
        <v>566</v>
      </c>
      <c r="B544" s="6"/>
      <c r="C544" s="11" t="s">
        <v>855</v>
      </c>
      <c r="AO544" t="s">
        <v>934</v>
      </c>
      <c r="AP544">
        <v>147</v>
      </c>
      <c r="AQ544">
        <v>172</v>
      </c>
    </row>
    <row r="545" spans="1:43" x14ac:dyDescent="0.3">
      <c r="A545" s="2" t="s">
        <v>583</v>
      </c>
      <c r="B545" s="6"/>
      <c r="C545" s="11" t="s">
        <v>855</v>
      </c>
      <c r="AO545" t="s">
        <v>934</v>
      </c>
      <c r="AP545">
        <v>84</v>
      </c>
      <c r="AQ545">
        <v>107</v>
      </c>
    </row>
    <row r="546" spans="1:43" x14ac:dyDescent="0.3">
      <c r="A546" s="2" t="s">
        <v>600</v>
      </c>
      <c r="B546" s="6"/>
      <c r="C546" s="11" t="s">
        <v>855</v>
      </c>
      <c r="AO546" t="s">
        <v>934</v>
      </c>
      <c r="AP546">
        <v>183</v>
      </c>
      <c r="AQ546">
        <v>214</v>
      </c>
    </row>
    <row r="547" spans="1:43" x14ac:dyDescent="0.3">
      <c r="A547" s="2" t="s">
        <v>617</v>
      </c>
      <c r="B547" s="6"/>
      <c r="C547" s="11" t="s">
        <v>855</v>
      </c>
      <c r="AO547" t="s">
        <v>934</v>
      </c>
      <c r="AP547">
        <v>118</v>
      </c>
      <c r="AQ547">
        <v>138</v>
      </c>
    </row>
    <row r="548" spans="1:43" x14ac:dyDescent="0.3">
      <c r="A548" s="2" t="s">
        <v>631</v>
      </c>
      <c r="B548" s="6"/>
      <c r="C548" s="11" t="s">
        <v>855</v>
      </c>
      <c r="AO548" t="s">
        <v>934</v>
      </c>
      <c r="AP548">
        <v>55</v>
      </c>
      <c r="AQ548">
        <v>73</v>
      </c>
    </row>
    <row r="549" spans="1:43" x14ac:dyDescent="0.3">
      <c r="A549" s="2" t="s">
        <v>644</v>
      </c>
      <c r="B549" s="6"/>
      <c r="C549" s="11" t="s">
        <v>855</v>
      </c>
      <c r="AO549" t="s">
        <v>934</v>
      </c>
      <c r="AP549">
        <v>49</v>
      </c>
      <c r="AQ549">
        <v>59</v>
      </c>
    </row>
    <row r="550" spans="1:43" x14ac:dyDescent="0.3">
      <c r="A550" s="2" t="s">
        <v>659</v>
      </c>
      <c r="B550" s="6"/>
      <c r="C550" s="11" t="s">
        <v>855</v>
      </c>
      <c r="AO550" t="s">
        <v>934</v>
      </c>
      <c r="AP550">
        <v>187</v>
      </c>
      <c r="AQ550">
        <v>216</v>
      </c>
    </row>
    <row r="551" spans="1:43" x14ac:dyDescent="0.3">
      <c r="A551" s="2" t="s">
        <v>675</v>
      </c>
      <c r="B551" s="6"/>
      <c r="C551" s="11" t="s">
        <v>855</v>
      </c>
      <c r="AO551" t="s">
        <v>934</v>
      </c>
      <c r="AP551">
        <v>164</v>
      </c>
      <c r="AQ551">
        <v>186</v>
      </c>
    </row>
    <row r="552" spans="1:43" x14ac:dyDescent="0.3">
      <c r="A552" s="2" t="s">
        <v>689</v>
      </c>
      <c r="B552" s="6"/>
      <c r="C552" s="11" t="s">
        <v>855</v>
      </c>
      <c r="AO552" t="s">
        <v>934</v>
      </c>
      <c r="AP552">
        <v>74</v>
      </c>
      <c r="AQ552">
        <v>92</v>
      </c>
    </row>
    <row r="553" spans="1:43" x14ac:dyDescent="0.3">
      <c r="A553" s="2" t="s">
        <v>703</v>
      </c>
      <c r="B553" s="6"/>
      <c r="C553" s="11" t="s">
        <v>855</v>
      </c>
      <c r="AO553" t="s">
        <v>934</v>
      </c>
      <c r="AP553">
        <v>176</v>
      </c>
      <c r="AQ553">
        <v>209</v>
      </c>
    </row>
    <row r="554" spans="1:43" x14ac:dyDescent="0.3">
      <c r="A554" s="2" t="s">
        <v>717</v>
      </c>
      <c r="B554" s="6"/>
      <c r="C554" s="11" t="s">
        <v>855</v>
      </c>
      <c r="AO554" t="s">
        <v>934</v>
      </c>
      <c r="AP554">
        <v>129</v>
      </c>
      <c r="AQ554">
        <v>154</v>
      </c>
    </row>
    <row r="555" spans="1:43" x14ac:dyDescent="0.3">
      <c r="A555" s="2" t="s">
        <v>728</v>
      </c>
      <c r="B555" s="6"/>
      <c r="C555" s="11" t="s">
        <v>855</v>
      </c>
      <c r="AO555" t="s">
        <v>934</v>
      </c>
      <c r="AP555">
        <v>71</v>
      </c>
      <c r="AQ555">
        <v>86</v>
      </c>
    </row>
    <row r="556" spans="1:43" x14ac:dyDescent="0.3">
      <c r="A556" s="2" t="s">
        <v>373</v>
      </c>
      <c r="B556" s="6"/>
      <c r="C556" s="11" t="s">
        <v>856</v>
      </c>
      <c r="AO556" t="s">
        <v>934</v>
      </c>
      <c r="AP556">
        <v>171</v>
      </c>
      <c r="AQ556">
        <v>196</v>
      </c>
    </row>
    <row r="557" spans="1:43" x14ac:dyDescent="0.3">
      <c r="A557" s="2" t="s">
        <v>378</v>
      </c>
      <c r="B557" s="6"/>
      <c r="C557" s="11" t="s">
        <v>856</v>
      </c>
      <c r="AO557" t="s">
        <v>934</v>
      </c>
      <c r="AP557">
        <v>92</v>
      </c>
      <c r="AQ557">
        <v>108</v>
      </c>
    </row>
    <row r="558" spans="1:43" x14ac:dyDescent="0.3">
      <c r="A558" s="2" t="s">
        <v>390</v>
      </c>
      <c r="B558" s="6"/>
      <c r="C558" s="11" t="s">
        <v>856</v>
      </c>
      <c r="AO558" t="s">
        <v>934</v>
      </c>
      <c r="AP558">
        <v>209</v>
      </c>
      <c r="AQ558">
        <v>238</v>
      </c>
    </row>
    <row r="559" spans="1:43" x14ac:dyDescent="0.3">
      <c r="A559" s="2" t="s">
        <v>402</v>
      </c>
      <c r="B559" s="6"/>
      <c r="C559" s="11" t="s">
        <v>856</v>
      </c>
      <c r="AO559" t="s">
        <v>934</v>
      </c>
      <c r="AP559">
        <v>170</v>
      </c>
      <c r="AQ559">
        <v>191</v>
      </c>
    </row>
    <row r="560" spans="1:43" x14ac:dyDescent="0.3">
      <c r="A560" s="2" t="s">
        <v>409</v>
      </c>
      <c r="B560" s="6"/>
      <c r="C560" s="11" t="s">
        <v>856</v>
      </c>
      <c r="AO560" t="s">
        <v>934</v>
      </c>
      <c r="AP560">
        <v>93</v>
      </c>
      <c r="AQ560">
        <v>113</v>
      </c>
    </row>
    <row r="561" spans="1:43" x14ac:dyDescent="0.3">
      <c r="A561" s="2" t="s">
        <v>420</v>
      </c>
      <c r="B561" s="6"/>
      <c r="C561" s="11" t="s">
        <v>856</v>
      </c>
      <c r="AO561" t="s">
        <v>934</v>
      </c>
      <c r="AP561">
        <v>203</v>
      </c>
      <c r="AQ561">
        <v>228</v>
      </c>
    </row>
    <row r="562" spans="1:43" x14ac:dyDescent="0.3">
      <c r="A562" s="2" t="s">
        <v>433</v>
      </c>
      <c r="B562" s="6"/>
      <c r="C562" s="11" t="s">
        <v>856</v>
      </c>
      <c r="AO562" t="s">
        <v>934</v>
      </c>
      <c r="AP562">
        <v>163</v>
      </c>
      <c r="AQ562">
        <v>180</v>
      </c>
    </row>
    <row r="563" spans="1:43" x14ac:dyDescent="0.3">
      <c r="A563" s="2" t="s">
        <v>442</v>
      </c>
      <c r="B563" s="6"/>
      <c r="C563" s="11" t="s">
        <v>856</v>
      </c>
      <c r="AO563" t="s">
        <v>934</v>
      </c>
      <c r="AP563">
        <v>92</v>
      </c>
      <c r="AQ563">
        <v>115</v>
      </c>
    </row>
    <row r="564" spans="1:43" x14ac:dyDescent="0.3">
      <c r="A564" s="2" t="s">
        <v>449</v>
      </c>
      <c r="B564" s="6"/>
      <c r="C564" s="11" t="s">
        <v>856</v>
      </c>
      <c r="AO564" t="s">
        <v>934</v>
      </c>
      <c r="AP564">
        <v>196</v>
      </c>
      <c r="AQ564">
        <v>222</v>
      </c>
    </row>
    <row r="565" spans="1:43" x14ac:dyDescent="0.3">
      <c r="A565" s="2" t="s">
        <v>459</v>
      </c>
      <c r="B565" s="6"/>
      <c r="C565" s="11" t="s">
        <v>856</v>
      </c>
      <c r="AO565" t="s">
        <v>934</v>
      </c>
      <c r="AP565">
        <v>159</v>
      </c>
      <c r="AQ565">
        <v>178</v>
      </c>
    </row>
    <row r="566" spans="1:43" x14ac:dyDescent="0.3">
      <c r="A566" s="2" t="s">
        <v>471</v>
      </c>
      <c r="B566" s="6"/>
      <c r="C566" s="11" t="s">
        <v>856</v>
      </c>
      <c r="AO566" t="s">
        <v>934</v>
      </c>
      <c r="AP566">
        <v>87</v>
      </c>
      <c r="AQ566">
        <v>104</v>
      </c>
    </row>
    <row r="567" spans="1:43" x14ac:dyDescent="0.3">
      <c r="A567" s="2" t="s">
        <v>331</v>
      </c>
      <c r="B567" s="6"/>
      <c r="C567" s="11" t="s">
        <v>857</v>
      </c>
      <c r="AO567" t="s">
        <v>934</v>
      </c>
      <c r="AP567">
        <v>147</v>
      </c>
      <c r="AQ567">
        <v>169</v>
      </c>
    </row>
    <row r="568" spans="1:43" x14ac:dyDescent="0.3">
      <c r="A568" s="2" t="s">
        <v>332</v>
      </c>
      <c r="B568" s="6"/>
      <c r="C568" s="11" t="s">
        <v>857</v>
      </c>
      <c r="AO568" t="s">
        <v>934</v>
      </c>
      <c r="AP568">
        <v>62</v>
      </c>
      <c r="AQ568">
        <v>80</v>
      </c>
    </row>
    <row r="569" spans="1:43" x14ac:dyDescent="0.3">
      <c r="A569" s="2" t="s">
        <v>371</v>
      </c>
      <c r="B569" s="6"/>
      <c r="C569" s="11" t="s">
        <v>857</v>
      </c>
      <c r="AO569" t="s">
        <v>934</v>
      </c>
      <c r="AP569">
        <v>140</v>
      </c>
      <c r="AQ569">
        <v>170</v>
      </c>
    </row>
    <row r="570" spans="1:43" x14ac:dyDescent="0.3">
      <c r="A570" s="2" t="s">
        <v>376</v>
      </c>
      <c r="B570" s="6"/>
      <c r="C570" s="11" t="s">
        <v>857</v>
      </c>
      <c r="AO570" t="s">
        <v>934</v>
      </c>
      <c r="AP570">
        <v>71</v>
      </c>
      <c r="AQ570">
        <v>89</v>
      </c>
    </row>
    <row r="571" spans="1:43" x14ac:dyDescent="0.3">
      <c r="A571" s="2" t="s">
        <v>400</v>
      </c>
      <c r="B571" s="6"/>
      <c r="C571" s="11" t="s">
        <v>857</v>
      </c>
      <c r="AO571" t="s">
        <v>934</v>
      </c>
      <c r="AP571">
        <v>144</v>
      </c>
      <c r="AQ571">
        <v>166</v>
      </c>
    </row>
    <row r="572" spans="1:43" x14ac:dyDescent="0.3">
      <c r="A572" s="2" t="s">
        <v>407</v>
      </c>
      <c r="B572" s="6"/>
      <c r="C572" s="11" t="s">
        <v>857</v>
      </c>
      <c r="AO572" t="s">
        <v>934</v>
      </c>
      <c r="AP572">
        <v>70</v>
      </c>
      <c r="AQ572">
        <v>93</v>
      </c>
    </row>
    <row r="573" spans="1:43" x14ac:dyDescent="0.3">
      <c r="A573" s="2" t="s">
        <v>436</v>
      </c>
      <c r="B573" s="6"/>
      <c r="C573" s="11" t="s">
        <v>857</v>
      </c>
      <c r="AO573" t="s">
        <v>934</v>
      </c>
      <c r="AP573">
        <v>145</v>
      </c>
      <c r="AQ573">
        <v>165</v>
      </c>
    </row>
    <row r="574" spans="1:43" x14ac:dyDescent="0.3">
      <c r="A574" s="2" t="s">
        <v>443</v>
      </c>
      <c r="B574" s="6"/>
      <c r="C574" s="11" t="s">
        <v>857</v>
      </c>
      <c r="AO574" t="s">
        <v>934</v>
      </c>
      <c r="AP574">
        <v>67</v>
      </c>
      <c r="AQ574">
        <v>86</v>
      </c>
    </row>
    <row r="575" spans="1:43" x14ac:dyDescent="0.3">
      <c r="A575" s="2" t="s">
        <v>448</v>
      </c>
      <c r="B575" s="6"/>
      <c r="C575" s="11" t="s">
        <v>857</v>
      </c>
      <c r="AO575" t="s">
        <v>934</v>
      </c>
      <c r="AP575">
        <v>141</v>
      </c>
      <c r="AQ575">
        <v>180</v>
      </c>
    </row>
    <row r="576" spans="1:43" x14ac:dyDescent="0.3">
      <c r="A576" s="2" t="s">
        <v>458</v>
      </c>
      <c r="B576" s="6"/>
      <c r="C576" s="11" t="s">
        <v>857</v>
      </c>
      <c r="AO576" t="s">
        <v>934</v>
      </c>
      <c r="AP576">
        <v>132</v>
      </c>
      <c r="AQ576">
        <v>161</v>
      </c>
    </row>
    <row r="577" spans="1:43" x14ac:dyDescent="0.3">
      <c r="A577" s="2" t="s">
        <v>470</v>
      </c>
      <c r="B577" s="6"/>
      <c r="C577" s="11" t="s">
        <v>857</v>
      </c>
      <c r="AO577" t="s">
        <v>934</v>
      </c>
      <c r="AP577">
        <v>65</v>
      </c>
      <c r="AQ577">
        <v>88</v>
      </c>
    </row>
    <row r="578" spans="1:43" x14ac:dyDescent="0.3">
      <c r="A578" s="2" t="s">
        <v>485</v>
      </c>
      <c r="B578" s="6"/>
      <c r="C578" s="11" t="s">
        <v>857</v>
      </c>
      <c r="AO578" t="s">
        <v>934</v>
      </c>
      <c r="AP578">
        <v>145</v>
      </c>
      <c r="AQ578">
        <v>172</v>
      </c>
    </row>
    <row r="579" spans="1:43" x14ac:dyDescent="0.3">
      <c r="A579" s="2" t="s">
        <v>493</v>
      </c>
      <c r="B579" s="6"/>
      <c r="C579" s="11" t="s">
        <v>857</v>
      </c>
      <c r="AO579" t="s">
        <v>934</v>
      </c>
      <c r="AP579">
        <v>55</v>
      </c>
      <c r="AQ579">
        <v>77</v>
      </c>
    </row>
    <row r="580" spans="1:43" x14ac:dyDescent="0.3">
      <c r="A580" s="2" t="s">
        <v>498</v>
      </c>
      <c r="B580" s="6"/>
      <c r="C580" s="11" t="s">
        <v>857</v>
      </c>
      <c r="AO580" t="s">
        <v>934</v>
      </c>
      <c r="AP580">
        <v>145</v>
      </c>
      <c r="AQ580">
        <v>187</v>
      </c>
    </row>
    <row r="581" spans="1:43" x14ac:dyDescent="0.3">
      <c r="A581" s="2" t="s">
        <v>506</v>
      </c>
      <c r="B581" s="6"/>
      <c r="C581" s="11" t="s">
        <v>857</v>
      </c>
      <c r="AO581" t="s">
        <v>934</v>
      </c>
      <c r="AP581">
        <v>112</v>
      </c>
      <c r="AQ581">
        <v>138</v>
      </c>
    </row>
    <row r="582" spans="1:43" x14ac:dyDescent="0.3">
      <c r="A582" s="2" t="s">
        <v>513</v>
      </c>
      <c r="B582" s="6"/>
      <c r="C582" s="11" t="s">
        <v>857</v>
      </c>
      <c r="AO582" t="s">
        <v>934</v>
      </c>
      <c r="AP582">
        <v>64</v>
      </c>
      <c r="AQ582">
        <v>83</v>
      </c>
    </row>
    <row r="583" spans="1:43" x14ac:dyDescent="0.3">
      <c r="A583" s="2" t="s">
        <v>519</v>
      </c>
      <c r="B583" s="6"/>
      <c r="C583" s="11" t="s">
        <v>857</v>
      </c>
      <c r="AO583" t="s">
        <v>934</v>
      </c>
      <c r="AP583">
        <v>159</v>
      </c>
      <c r="AQ583">
        <v>192</v>
      </c>
    </row>
    <row r="584" spans="1:43" x14ac:dyDescent="0.3">
      <c r="A584" s="2" t="s">
        <v>528</v>
      </c>
      <c r="B584" s="6"/>
      <c r="C584" s="11" t="s">
        <v>857</v>
      </c>
      <c r="AO584" t="s">
        <v>934</v>
      </c>
      <c r="AP584">
        <v>130</v>
      </c>
      <c r="AQ584">
        <v>159</v>
      </c>
    </row>
    <row r="585" spans="1:43" x14ac:dyDescent="0.3">
      <c r="A585" s="2" t="s">
        <v>536</v>
      </c>
      <c r="B585" s="6"/>
      <c r="C585" s="11" t="s">
        <v>857</v>
      </c>
      <c r="AO585" t="s">
        <v>934</v>
      </c>
      <c r="AP585">
        <v>64</v>
      </c>
      <c r="AQ585">
        <v>81</v>
      </c>
    </row>
    <row r="586" spans="1:43" x14ac:dyDescent="0.3">
      <c r="A586" s="2" t="s">
        <v>542</v>
      </c>
      <c r="B586" s="6"/>
      <c r="C586" s="11" t="s">
        <v>857</v>
      </c>
      <c r="AO586" t="s">
        <v>934</v>
      </c>
      <c r="AP586">
        <v>153</v>
      </c>
      <c r="AQ586">
        <v>196</v>
      </c>
    </row>
    <row r="587" spans="1:43" x14ac:dyDescent="0.3">
      <c r="A587" s="2" t="s">
        <v>560</v>
      </c>
      <c r="B587" s="6"/>
      <c r="C587" s="11" t="s">
        <v>857</v>
      </c>
      <c r="AO587" t="s">
        <v>934</v>
      </c>
      <c r="AP587">
        <v>140</v>
      </c>
      <c r="AQ587">
        <v>168</v>
      </c>
    </row>
    <row r="588" spans="1:43" x14ac:dyDescent="0.3">
      <c r="A588" s="2" t="s">
        <v>578</v>
      </c>
      <c r="B588" s="6"/>
      <c r="C588" s="11" t="s">
        <v>857</v>
      </c>
      <c r="AO588" t="s">
        <v>934</v>
      </c>
      <c r="AP588">
        <v>80</v>
      </c>
      <c r="AQ588">
        <v>104</v>
      </c>
    </row>
    <row r="589" spans="1:43" x14ac:dyDescent="0.3">
      <c r="A589" s="2" t="s">
        <v>595</v>
      </c>
      <c r="B589" s="6"/>
      <c r="C589" s="11" t="s">
        <v>857</v>
      </c>
      <c r="AO589" t="s">
        <v>934</v>
      </c>
      <c r="AP589">
        <v>135</v>
      </c>
      <c r="AQ589">
        <v>192</v>
      </c>
    </row>
    <row r="590" spans="1:43" x14ac:dyDescent="0.3">
      <c r="A590" s="2" t="s">
        <v>612</v>
      </c>
      <c r="B590" s="6"/>
      <c r="C590" s="11" t="s">
        <v>857</v>
      </c>
      <c r="AO590" t="s">
        <v>934</v>
      </c>
      <c r="AP590">
        <v>108</v>
      </c>
      <c r="AQ590">
        <v>131</v>
      </c>
    </row>
    <row r="591" spans="1:43" x14ac:dyDescent="0.3">
      <c r="A591" s="2" t="s">
        <v>627</v>
      </c>
      <c r="B591" s="6"/>
      <c r="C591" s="11" t="s">
        <v>857</v>
      </c>
      <c r="AO591" t="s">
        <v>934</v>
      </c>
      <c r="AP591">
        <v>52</v>
      </c>
      <c r="AQ591">
        <v>70</v>
      </c>
    </row>
    <row r="592" spans="1:43" x14ac:dyDescent="0.3">
      <c r="A592" s="2" t="s">
        <v>640</v>
      </c>
      <c r="B592" s="6"/>
      <c r="C592" s="11" t="s">
        <v>857</v>
      </c>
      <c r="AO592" t="s">
        <v>934</v>
      </c>
      <c r="AP592">
        <v>49</v>
      </c>
      <c r="AQ592">
        <v>59</v>
      </c>
    </row>
    <row r="593" spans="1:43" x14ac:dyDescent="0.3">
      <c r="A593" s="2" t="s">
        <v>655</v>
      </c>
      <c r="B593" s="6"/>
      <c r="C593" s="11" t="s">
        <v>857</v>
      </c>
      <c r="AO593" t="s">
        <v>934</v>
      </c>
      <c r="AP593">
        <v>152</v>
      </c>
      <c r="AQ593">
        <v>209</v>
      </c>
    </row>
    <row r="594" spans="1:43" x14ac:dyDescent="0.3">
      <c r="A594" s="2" t="s">
        <v>671</v>
      </c>
      <c r="B594" s="6"/>
      <c r="C594" s="11" t="s">
        <v>857</v>
      </c>
      <c r="AO594" t="s">
        <v>934</v>
      </c>
      <c r="AP594">
        <v>159</v>
      </c>
      <c r="AQ594">
        <v>185</v>
      </c>
    </row>
    <row r="595" spans="1:43" x14ac:dyDescent="0.3">
      <c r="A595" s="2" t="s">
        <v>686</v>
      </c>
      <c r="B595" s="6"/>
      <c r="C595" s="11" t="s">
        <v>857</v>
      </c>
      <c r="AO595" t="s">
        <v>934</v>
      </c>
      <c r="AP595">
        <v>70</v>
      </c>
      <c r="AQ595">
        <v>87</v>
      </c>
    </row>
    <row r="596" spans="1:43" x14ac:dyDescent="0.3">
      <c r="A596" s="2" t="s">
        <v>701</v>
      </c>
      <c r="B596" s="6"/>
      <c r="C596" s="11" t="s">
        <v>857</v>
      </c>
      <c r="AO596" t="s">
        <v>934</v>
      </c>
      <c r="AP596">
        <v>148</v>
      </c>
      <c r="AQ596">
        <v>188</v>
      </c>
    </row>
    <row r="597" spans="1:43" x14ac:dyDescent="0.3">
      <c r="A597" s="2" t="s">
        <v>715</v>
      </c>
      <c r="B597" s="6"/>
      <c r="C597" s="11" t="s">
        <v>857</v>
      </c>
      <c r="AO597" t="s">
        <v>934</v>
      </c>
      <c r="AP597">
        <v>115</v>
      </c>
      <c r="AQ597">
        <v>140</v>
      </c>
    </row>
    <row r="598" spans="1:43" x14ac:dyDescent="0.3">
      <c r="A598" s="2" t="s">
        <v>727</v>
      </c>
      <c r="B598" s="6"/>
      <c r="C598" s="11" t="s">
        <v>857</v>
      </c>
      <c r="AO598" t="s">
        <v>934</v>
      </c>
      <c r="AP598">
        <v>66</v>
      </c>
      <c r="AQ598">
        <v>83</v>
      </c>
    </row>
    <row r="599" spans="1:43" x14ac:dyDescent="0.3">
      <c r="A599" s="2" t="s">
        <v>404</v>
      </c>
      <c r="B599" s="6"/>
      <c r="C599" s="11" t="s">
        <v>858</v>
      </c>
      <c r="AO599" t="s">
        <v>934</v>
      </c>
      <c r="AP599">
        <v>168</v>
      </c>
      <c r="AQ599">
        <v>186</v>
      </c>
    </row>
    <row r="600" spans="1:43" x14ac:dyDescent="0.3">
      <c r="A600" s="2" t="s">
        <v>421</v>
      </c>
      <c r="B600" s="6"/>
      <c r="C600" s="11" t="s">
        <v>858</v>
      </c>
      <c r="AO600" t="s">
        <v>934</v>
      </c>
      <c r="AP600">
        <v>207</v>
      </c>
      <c r="AQ600">
        <v>231</v>
      </c>
    </row>
    <row r="601" spans="1:43" x14ac:dyDescent="0.3">
      <c r="A601" s="2" t="s">
        <v>434</v>
      </c>
      <c r="B601" s="6"/>
      <c r="C601" s="11" t="s">
        <v>858</v>
      </c>
      <c r="AO601" t="s">
        <v>934</v>
      </c>
      <c r="AP601">
        <v>162</v>
      </c>
      <c r="AQ601">
        <v>180</v>
      </c>
    </row>
    <row r="602" spans="1:43" x14ac:dyDescent="0.3">
      <c r="A602" s="2" t="s">
        <v>451</v>
      </c>
      <c r="B602" s="6"/>
      <c r="C602" s="11" t="s">
        <v>858</v>
      </c>
      <c r="AO602" t="s">
        <v>934</v>
      </c>
      <c r="AP602">
        <v>202</v>
      </c>
      <c r="AQ602">
        <v>224</v>
      </c>
    </row>
    <row r="603" spans="1:43" x14ac:dyDescent="0.3">
      <c r="A603" s="2" t="s">
        <v>461</v>
      </c>
      <c r="B603" s="6"/>
      <c r="C603" s="11" t="s">
        <v>858</v>
      </c>
      <c r="AO603" t="s">
        <v>934</v>
      </c>
      <c r="AP603">
        <v>159</v>
      </c>
      <c r="AQ603">
        <v>178</v>
      </c>
    </row>
    <row r="604" spans="1:43" x14ac:dyDescent="0.3">
      <c r="A604" s="2" t="s">
        <v>477</v>
      </c>
      <c r="B604" s="6"/>
      <c r="C604" s="11" t="s">
        <v>858</v>
      </c>
      <c r="AO604" t="s">
        <v>934</v>
      </c>
      <c r="AP604">
        <v>206</v>
      </c>
      <c r="AQ604">
        <v>235</v>
      </c>
    </row>
    <row r="605" spans="1:43" x14ac:dyDescent="0.3">
      <c r="A605" s="2" t="s">
        <v>486</v>
      </c>
      <c r="B605" s="6"/>
      <c r="C605" s="11" t="s">
        <v>858</v>
      </c>
      <c r="AO605" t="s">
        <v>934</v>
      </c>
      <c r="AP605">
        <v>178</v>
      </c>
      <c r="AQ605">
        <v>199</v>
      </c>
    </row>
    <row r="606" spans="1:43" x14ac:dyDescent="0.3">
      <c r="A606" s="2" t="s">
        <v>324</v>
      </c>
      <c r="B606" s="6"/>
      <c r="C606" s="11" t="s">
        <v>859</v>
      </c>
      <c r="AO606" t="s">
        <v>934</v>
      </c>
      <c r="AP606">
        <v>171</v>
      </c>
      <c r="AQ606">
        <v>199</v>
      </c>
    </row>
    <row r="607" spans="1:43" x14ac:dyDescent="0.3">
      <c r="A607" s="2" t="s">
        <v>337</v>
      </c>
      <c r="B607" s="6"/>
      <c r="C607" s="11" t="s">
        <v>859</v>
      </c>
      <c r="AO607" t="s">
        <v>934</v>
      </c>
      <c r="AP607">
        <v>191</v>
      </c>
      <c r="AQ607">
        <v>218</v>
      </c>
    </row>
    <row r="608" spans="1:43" x14ac:dyDescent="0.3">
      <c r="A608" s="2" t="s">
        <v>346</v>
      </c>
      <c r="B608" s="6"/>
      <c r="C608" s="11" t="s">
        <v>859</v>
      </c>
      <c r="AO608" t="s">
        <v>934</v>
      </c>
      <c r="AP608">
        <v>144</v>
      </c>
      <c r="AQ608">
        <v>166</v>
      </c>
    </row>
    <row r="609" spans="1:43" x14ac:dyDescent="0.3">
      <c r="A609" s="2" t="s">
        <v>352</v>
      </c>
      <c r="B609" s="6"/>
      <c r="C609" s="11" t="s">
        <v>859</v>
      </c>
      <c r="AO609" t="s">
        <v>934</v>
      </c>
      <c r="AP609">
        <v>108</v>
      </c>
      <c r="AQ609">
        <v>125</v>
      </c>
    </row>
    <row r="610" spans="1:43" x14ac:dyDescent="0.3">
      <c r="A610" s="2" t="s">
        <v>357</v>
      </c>
      <c r="B610" s="6"/>
      <c r="C610" s="11" t="s">
        <v>859</v>
      </c>
      <c r="AO610" t="s">
        <v>934</v>
      </c>
      <c r="AP610">
        <v>218</v>
      </c>
      <c r="AQ610">
        <v>248</v>
      </c>
    </row>
    <row r="611" spans="1:43" x14ac:dyDescent="0.3">
      <c r="A611" s="2" t="s">
        <v>366</v>
      </c>
      <c r="B611" s="6"/>
      <c r="C611" s="11" t="s">
        <v>859</v>
      </c>
      <c r="AO611" t="s">
        <v>934</v>
      </c>
      <c r="AP611">
        <v>169</v>
      </c>
      <c r="AQ611">
        <v>196</v>
      </c>
    </row>
    <row r="612" spans="1:43" x14ac:dyDescent="0.3">
      <c r="A612" s="2" t="s">
        <v>384</v>
      </c>
      <c r="B612" s="6"/>
      <c r="C612" s="11" t="s">
        <v>859</v>
      </c>
      <c r="AO612" t="s">
        <v>934</v>
      </c>
      <c r="AP612">
        <v>209</v>
      </c>
      <c r="AQ612">
        <v>239</v>
      </c>
    </row>
    <row r="613" spans="1:43" x14ac:dyDescent="0.3">
      <c r="A613" s="2" t="s">
        <v>395</v>
      </c>
      <c r="B613" s="6"/>
      <c r="C613" s="11" t="s">
        <v>859</v>
      </c>
      <c r="AO613" t="s">
        <v>934</v>
      </c>
      <c r="AP613">
        <v>168</v>
      </c>
      <c r="AQ613">
        <v>186</v>
      </c>
    </row>
    <row r="614" spans="1:43" x14ac:dyDescent="0.3">
      <c r="A614" s="2" t="s">
        <v>415</v>
      </c>
      <c r="B614" s="6"/>
      <c r="C614" s="11" t="s">
        <v>859</v>
      </c>
      <c r="AO614" t="s">
        <v>934</v>
      </c>
      <c r="AP614">
        <v>212</v>
      </c>
      <c r="AQ614">
        <v>233</v>
      </c>
    </row>
    <row r="615" spans="1:43" x14ac:dyDescent="0.3">
      <c r="A615" s="2" t="s">
        <v>428</v>
      </c>
      <c r="B615" s="6"/>
      <c r="C615" s="11" t="s">
        <v>859</v>
      </c>
      <c r="AO615" t="s">
        <v>934</v>
      </c>
      <c r="AP615">
        <v>161</v>
      </c>
      <c r="AQ615">
        <v>179</v>
      </c>
    </row>
    <row r="616" spans="1:43" x14ac:dyDescent="0.3">
      <c r="A616" s="2" t="s">
        <v>319</v>
      </c>
      <c r="B616" s="6"/>
      <c r="C616" s="11" t="s">
        <v>859</v>
      </c>
      <c r="AO616" t="s">
        <v>934</v>
      </c>
      <c r="AP616">
        <v>220</v>
      </c>
      <c r="AQ616">
        <v>253</v>
      </c>
    </row>
    <row r="617" spans="1:43" x14ac:dyDescent="0.3">
      <c r="A617" s="2" t="s">
        <v>501</v>
      </c>
      <c r="B617" s="6"/>
      <c r="C617" s="11" t="s">
        <v>860</v>
      </c>
      <c r="AO617" t="s">
        <v>934</v>
      </c>
      <c r="AP617">
        <v>192</v>
      </c>
      <c r="AQ617">
        <v>220</v>
      </c>
    </row>
    <row r="618" spans="1:43" x14ac:dyDescent="0.3">
      <c r="A618" s="2" t="s">
        <v>509</v>
      </c>
      <c r="B618" s="6"/>
      <c r="C618" s="11" t="s">
        <v>860</v>
      </c>
      <c r="AO618" t="s">
        <v>934</v>
      </c>
      <c r="AP618">
        <v>140</v>
      </c>
      <c r="AQ618">
        <v>160</v>
      </c>
    </row>
    <row r="619" spans="1:43" x14ac:dyDescent="0.3">
      <c r="A619" s="2" t="s">
        <v>521</v>
      </c>
      <c r="B619" s="6"/>
      <c r="C619" s="11" t="s">
        <v>860</v>
      </c>
      <c r="AO619" t="s">
        <v>934</v>
      </c>
      <c r="AP619">
        <v>198</v>
      </c>
      <c r="AQ619">
        <v>221</v>
      </c>
    </row>
    <row r="620" spans="1:43" x14ac:dyDescent="0.3">
      <c r="A620" s="2" t="s">
        <v>530</v>
      </c>
      <c r="B620" s="6"/>
      <c r="C620" s="11" t="s">
        <v>860</v>
      </c>
      <c r="AO620" t="s">
        <v>934</v>
      </c>
      <c r="AP620">
        <v>158</v>
      </c>
      <c r="AQ620">
        <v>176</v>
      </c>
    </row>
    <row r="621" spans="1:43" x14ac:dyDescent="0.3">
      <c r="A621" s="2" t="s">
        <v>544</v>
      </c>
      <c r="B621" s="6"/>
      <c r="C621" s="11" t="s">
        <v>860</v>
      </c>
      <c r="AO621" t="s">
        <v>934</v>
      </c>
      <c r="AP621">
        <v>208</v>
      </c>
      <c r="AQ621">
        <v>242</v>
      </c>
    </row>
    <row r="622" spans="1:43" x14ac:dyDescent="0.3">
      <c r="A622" s="2" t="s">
        <v>562</v>
      </c>
      <c r="B622" s="6"/>
      <c r="C622" s="11" t="s">
        <v>860</v>
      </c>
      <c r="AO622" t="s">
        <v>934</v>
      </c>
      <c r="AP622">
        <v>166</v>
      </c>
      <c r="AQ622">
        <v>189</v>
      </c>
    </row>
    <row r="623" spans="1:43" x14ac:dyDescent="0.3">
      <c r="A623" s="2" t="s">
        <v>500</v>
      </c>
      <c r="B623" s="6"/>
      <c r="C623" s="11" t="s">
        <v>861</v>
      </c>
      <c r="AO623" t="s">
        <v>934</v>
      </c>
      <c r="AP623">
        <v>193</v>
      </c>
      <c r="AQ623">
        <v>219</v>
      </c>
    </row>
    <row r="624" spans="1:43" x14ac:dyDescent="0.3">
      <c r="A624" s="2" t="s">
        <v>508</v>
      </c>
      <c r="B624" s="6"/>
      <c r="C624" s="11" t="s">
        <v>861</v>
      </c>
      <c r="AO624" t="s">
        <v>934</v>
      </c>
      <c r="AP624">
        <v>136</v>
      </c>
      <c r="AQ624">
        <v>156</v>
      </c>
    </row>
    <row r="625" spans="1:43" x14ac:dyDescent="0.3">
      <c r="A625" s="2" t="s">
        <v>514</v>
      </c>
      <c r="B625" s="6"/>
      <c r="C625" s="11" t="s">
        <v>861</v>
      </c>
      <c r="AO625" t="s">
        <v>934</v>
      </c>
      <c r="AP625">
        <v>84</v>
      </c>
      <c r="AQ625">
        <v>102</v>
      </c>
    </row>
    <row r="626" spans="1:43" x14ac:dyDescent="0.3">
      <c r="A626" s="2" t="s">
        <v>520</v>
      </c>
      <c r="B626" s="6"/>
      <c r="C626" s="11" t="s">
        <v>861</v>
      </c>
      <c r="AO626" t="s">
        <v>934</v>
      </c>
      <c r="AP626">
        <v>198</v>
      </c>
      <c r="AQ626">
        <v>221</v>
      </c>
    </row>
    <row r="627" spans="1:43" x14ac:dyDescent="0.3">
      <c r="A627" s="2" t="s">
        <v>529</v>
      </c>
      <c r="B627" s="6"/>
      <c r="C627" s="11" t="s">
        <v>861</v>
      </c>
      <c r="AO627" t="s">
        <v>934</v>
      </c>
      <c r="AP627">
        <v>157</v>
      </c>
      <c r="AQ627">
        <v>175</v>
      </c>
    </row>
    <row r="628" spans="1:43" x14ac:dyDescent="0.3">
      <c r="A628" s="2" t="s">
        <v>537</v>
      </c>
      <c r="B628" s="6"/>
      <c r="C628" s="11" t="s">
        <v>861</v>
      </c>
      <c r="AO628" t="s">
        <v>934</v>
      </c>
      <c r="AP628">
        <v>82</v>
      </c>
      <c r="AQ628">
        <v>100</v>
      </c>
    </row>
    <row r="629" spans="1:43" x14ac:dyDescent="0.3">
      <c r="A629" s="2" t="s">
        <v>543</v>
      </c>
      <c r="B629" s="6"/>
      <c r="C629" s="11" t="s">
        <v>861</v>
      </c>
      <c r="AO629" t="s">
        <v>934</v>
      </c>
      <c r="AP629">
        <v>210</v>
      </c>
      <c r="AQ629">
        <v>243</v>
      </c>
    </row>
    <row r="630" spans="1:43" x14ac:dyDescent="0.3">
      <c r="A630" s="2" t="s">
        <v>561</v>
      </c>
      <c r="B630" s="6"/>
      <c r="C630" s="11" t="s">
        <v>861</v>
      </c>
      <c r="AO630" t="s">
        <v>934</v>
      </c>
      <c r="AP630">
        <v>164</v>
      </c>
      <c r="AQ630">
        <v>188</v>
      </c>
    </row>
    <row r="631" spans="1:43" x14ac:dyDescent="0.3">
      <c r="A631" s="2" t="s">
        <v>579</v>
      </c>
      <c r="B631" s="6"/>
      <c r="C631" s="11" t="s">
        <v>861</v>
      </c>
      <c r="AO631" t="s">
        <v>934</v>
      </c>
      <c r="AP631">
        <v>100</v>
      </c>
      <c r="AQ631">
        <v>121</v>
      </c>
    </row>
    <row r="632" spans="1:43" x14ac:dyDescent="0.3">
      <c r="A632" s="2" t="s">
        <v>550</v>
      </c>
      <c r="B632" s="6"/>
      <c r="C632" s="11" t="s">
        <v>862</v>
      </c>
      <c r="AO632" t="s">
        <v>934</v>
      </c>
      <c r="AP632">
        <v>161</v>
      </c>
      <c r="AQ632">
        <v>208</v>
      </c>
    </row>
    <row r="633" spans="1:43" x14ac:dyDescent="0.3">
      <c r="A633" s="2" t="s">
        <v>568</v>
      </c>
      <c r="B633" s="6"/>
      <c r="C633" s="11" t="s">
        <v>862</v>
      </c>
      <c r="AO633" t="s">
        <v>934</v>
      </c>
      <c r="AP633">
        <v>139</v>
      </c>
      <c r="AQ633">
        <v>167</v>
      </c>
    </row>
    <row r="634" spans="1:43" x14ac:dyDescent="0.3">
      <c r="A634" s="2" t="s">
        <v>585</v>
      </c>
      <c r="B634" s="6"/>
      <c r="C634" s="11" t="s">
        <v>862</v>
      </c>
      <c r="AO634" t="s">
        <v>934</v>
      </c>
      <c r="AP634">
        <v>80</v>
      </c>
      <c r="AQ634">
        <v>104</v>
      </c>
    </row>
    <row r="635" spans="1:43" x14ac:dyDescent="0.3">
      <c r="A635" s="2" t="s">
        <v>602</v>
      </c>
      <c r="B635" s="6"/>
      <c r="C635" s="11" t="s">
        <v>862</v>
      </c>
      <c r="AO635" t="s">
        <v>934</v>
      </c>
      <c r="AP635">
        <v>129</v>
      </c>
      <c r="AQ635">
        <v>186</v>
      </c>
    </row>
    <row r="636" spans="1:43" x14ac:dyDescent="0.3">
      <c r="A636" s="2" t="s">
        <v>619</v>
      </c>
      <c r="B636" s="6"/>
      <c r="C636" s="11" t="s">
        <v>862</v>
      </c>
      <c r="AO636" t="s">
        <v>934</v>
      </c>
      <c r="AP636">
        <v>108</v>
      </c>
      <c r="AQ636">
        <v>131</v>
      </c>
    </row>
    <row r="637" spans="1:43" x14ac:dyDescent="0.3">
      <c r="A637" s="2" t="s">
        <v>633</v>
      </c>
      <c r="B637" s="6"/>
      <c r="C637" s="11" t="s">
        <v>862</v>
      </c>
      <c r="AO637" t="s">
        <v>934</v>
      </c>
      <c r="AP637">
        <v>52</v>
      </c>
      <c r="AQ637">
        <v>69</v>
      </c>
    </row>
    <row r="638" spans="1:43" x14ac:dyDescent="0.3">
      <c r="A638" s="2" t="s">
        <v>646</v>
      </c>
      <c r="B638" s="6"/>
      <c r="C638" s="11" t="s">
        <v>862</v>
      </c>
      <c r="AO638" t="s">
        <v>934</v>
      </c>
      <c r="AP638">
        <v>49</v>
      </c>
      <c r="AQ638">
        <v>59</v>
      </c>
    </row>
    <row r="639" spans="1:43" x14ac:dyDescent="0.3">
      <c r="A639" s="2" t="s">
        <v>661</v>
      </c>
      <c r="B639" s="6"/>
      <c r="C639" s="11" t="s">
        <v>862</v>
      </c>
      <c r="AO639" t="s">
        <v>934</v>
      </c>
      <c r="AP639">
        <v>132</v>
      </c>
    </row>
    <row r="640" spans="1:43" x14ac:dyDescent="0.3">
      <c r="A640" s="2" t="s">
        <v>677</v>
      </c>
      <c r="B640" s="6"/>
      <c r="C640" s="11" t="s">
        <v>862</v>
      </c>
      <c r="AO640" t="s">
        <v>934</v>
      </c>
      <c r="AP640">
        <v>154</v>
      </c>
      <c r="AQ640">
        <v>179</v>
      </c>
    </row>
    <row r="641" spans="1:43" x14ac:dyDescent="0.3">
      <c r="A641" s="2" t="s">
        <v>691</v>
      </c>
      <c r="B641" s="6"/>
      <c r="C641" s="11" t="s">
        <v>862</v>
      </c>
      <c r="AO641" t="s">
        <v>934</v>
      </c>
      <c r="AP641">
        <v>69</v>
      </c>
      <c r="AQ641">
        <v>86</v>
      </c>
    </row>
    <row r="642" spans="1:43" x14ac:dyDescent="0.3">
      <c r="A642" s="2" t="s">
        <v>705</v>
      </c>
      <c r="B642" s="6"/>
      <c r="C642" s="11" t="s">
        <v>862</v>
      </c>
      <c r="AO642" t="s">
        <v>934</v>
      </c>
      <c r="AP642">
        <v>147</v>
      </c>
      <c r="AQ642">
        <v>183</v>
      </c>
    </row>
    <row r="643" spans="1:43" x14ac:dyDescent="0.3">
      <c r="A643" s="2" t="s">
        <v>719</v>
      </c>
      <c r="B643" s="6"/>
      <c r="C643" s="11" t="s">
        <v>862</v>
      </c>
      <c r="AO643" t="s">
        <v>934</v>
      </c>
      <c r="AP643">
        <v>115</v>
      </c>
      <c r="AQ643">
        <v>140</v>
      </c>
    </row>
    <row r="644" spans="1:43" x14ac:dyDescent="0.3">
      <c r="A644" s="2" t="s">
        <v>730</v>
      </c>
      <c r="B644" s="6"/>
      <c r="C644" s="11" t="s">
        <v>862</v>
      </c>
      <c r="AO644" t="s">
        <v>934</v>
      </c>
      <c r="AP644">
        <v>64</v>
      </c>
      <c r="AQ644">
        <v>82</v>
      </c>
    </row>
    <row r="645" spans="1:43" x14ac:dyDescent="0.3">
      <c r="A645" s="2" t="s">
        <v>468</v>
      </c>
      <c r="B645" s="6"/>
      <c r="C645" s="11" t="s">
        <v>863</v>
      </c>
      <c r="AO645" t="s">
        <v>934</v>
      </c>
      <c r="AP645">
        <v>158</v>
      </c>
      <c r="AQ645">
        <v>177</v>
      </c>
    </row>
    <row r="646" spans="1:43" x14ac:dyDescent="0.3">
      <c r="A646" s="2" t="s">
        <v>474</v>
      </c>
      <c r="B646" s="6"/>
      <c r="C646" s="11" t="s">
        <v>863</v>
      </c>
      <c r="AO646" t="s">
        <v>934</v>
      </c>
      <c r="AP646">
        <v>75</v>
      </c>
      <c r="AQ646">
        <v>94</v>
      </c>
    </row>
    <row r="647" spans="1:43" x14ac:dyDescent="0.3">
      <c r="A647" s="2" t="s">
        <v>495</v>
      </c>
      <c r="B647" s="6"/>
      <c r="C647" s="11" t="s">
        <v>863</v>
      </c>
      <c r="AO647" t="s">
        <v>934</v>
      </c>
      <c r="AP647">
        <v>62</v>
      </c>
      <c r="AQ647">
        <v>85</v>
      </c>
    </row>
    <row r="648" spans="1:43" x14ac:dyDescent="0.3">
      <c r="A648" s="2" t="s">
        <v>516</v>
      </c>
      <c r="B648" s="6"/>
      <c r="C648" s="11" t="s">
        <v>863</v>
      </c>
      <c r="AO648" t="s">
        <v>934</v>
      </c>
      <c r="AP648">
        <v>73</v>
      </c>
      <c r="AQ648">
        <v>91</v>
      </c>
    </row>
    <row r="649" spans="1:43" x14ac:dyDescent="0.3">
      <c r="A649" s="2" t="s">
        <v>596</v>
      </c>
      <c r="B649" s="6"/>
      <c r="C649" s="11" t="s">
        <v>863</v>
      </c>
      <c r="AO649" t="s">
        <v>934</v>
      </c>
      <c r="AP649">
        <v>201</v>
      </c>
      <c r="AQ649">
        <v>225</v>
      </c>
    </row>
    <row r="650" spans="1:43" x14ac:dyDescent="0.3">
      <c r="A650" s="2" t="s">
        <v>613</v>
      </c>
      <c r="B650" s="6"/>
      <c r="C650" s="11" t="s">
        <v>863</v>
      </c>
      <c r="AO650" t="s">
        <v>934</v>
      </c>
      <c r="AP650">
        <v>126</v>
      </c>
      <c r="AQ650">
        <v>144</v>
      </c>
    </row>
    <row r="651" spans="1:43" x14ac:dyDescent="0.3">
      <c r="A651" s="2" t="s">
        <v>628</v>
      </c>
      <c r="B651" s="6"/>
      <c r="C651" s="11" t="s">
        <v>863</v>
      </c>
      <c r="AO651" t="s">
        <v>934</v>
      </c>
      <c r="AP651">
        <v>62</v>
      </c>
      <c r="AQ651">
        <v>78</v>
      </c>
    </row>
    <row r="652" spans="1:43" x14ac:dyDescent="0.3">
      <c r="A652" s="2" t="s">
        <v>641</v>
      </c>
      <c r="B652" s="6"/>
      <c r="C652" s="11" t="s">
        <v>863</v>
      </c>
      <c r="AO652" t="s">
        <v>934</v>
      </c>
      <c r="AP652">
        <v>49</v>
      </c>
      <c r="AQ652">
        <v>59</v>
      </c>
    </row>
    <row r="653" spans="1:43" x14ac:dyDescent="0.3">
      <c r="A653" s="2" t="s">
        <v>656</v>
      </c>
      <c r="B653" s="6"/>
      <c r="C653" s="11" t="s">
        <v>863</v>
      </c>
      <c r="AO653" t="s">
        <v>934</v>
      </c>
      <c r="AP653">
        <v>199</v>
      </c>
      <c r="AQ653">
        <v>225</v>
      </c>
    </row>
    <row r="654" spans="1:43" x14ac:dyDescent="0.3">
      <c r="A654" s="2" t="s">
        <v>672</v>
      </c>
      <c r="B654" s="6"/>
      <c r="C654" s="11" t="s">
        <v>863</v>
      </c>
      <c r="AO654" t="s">
        <v>934</v>
      </c>
      <c r="AP654">
        <v>174</v>
      </c>
      <c r="AQ654">
        <v>199</v>
      </c>
    </row>
    <row r="655" spans="1:43" x14ac:dyDescent="0.3">
      <c r="A655" s="2" t="s">
        <v>687</v>
      </c>
      <c r="B655" s="6"/>
      <c r="C655" s="11" t="s">
        <v>863</v>
      </c>
      <c r="AO655" t="s">
        <v>934</v>
      </c>
      <c r="AP655">
        <v>82</v>
      </c>
      <c r="AQ655">
        <v>99</v>
      </c>
    </row>
    <row r="656" spans="1:43" x14ac:dyDescent="0.3">
      <c r="A656" s="2" t="s">
        <v>524</v>
      </c>
      <c r="B656" s="6"/>
      <c r="C656" s="11" t="s">
        <v>864</v>
      </c>
      <c r="AO656" t="s">
        <v>934</v>
      </c>
      <c r="AP656">
        <v>189</v>
      </c>
      <c r="AQ656">
        <v>216</v>
      </c>
    </row>
    <row r="657" spans="1:43" x14ac:dyDescent="0.3">
      <c r="A657" s="2" t="s">
        <v>533</v>
      </c>
      <c r="B657" s="6"/>
      <c r="C657" s="11" t="s">
        <v>864</v>
      </c>
      <c r="AO657" t="s">
        <v>934</v>
      </c>
      <c r="AP657">
        <v>153</v>
      </c>
      <c r="AQ657">
        <v>170</v>
      </c>
    </row>
    <row r="658" spans="1:43" x14ac:dyDescent="0.3">
      <c r="A658" s="2" t="s">
        <v>539</v>
      </c>
      <c r="B658" s="6"/>
      <c r="C658" s="11" t="s">
        <v>864</v>
      </c>
      <c r="AO658" t="s">
        <v>934</v>
      </c>
      <c r="AP658">
        <v>74</v>
      </c>
      <c r="AQ658">
        <v>87</v>
      </c>
    </row>
    <row r="659" spans="1:43" x14ac:dyDescent="0.3">
      <c r="A659" s="2" t="s">
        <v>545</v>
      </c>
      <c r="B659" s="6"/>
      <c r="C659" s="11" t="s">
        <v>864</v>
      </c>
      <c r="AO659" t="s">
        <v>934</v>
      </c>
      <c r="AP659">
        <v>188</v>
      </c>
      <c r="AQ659">
        <v>225</v>
      </c>
    </row>
    <row r="660" spans="1:43" x14ac:dyDescent="0.3">
      <c r="A660" s="2" t="s">
        <v>563</v>
      </c>
      <c r="B660" s="6"/>
      <c r="C660" s="11" t="s">
        <v>864</v>
      </c>
      <c r="AO660" t="s">
        <v>934</v>
      </c>
      <c r="AP660">
        <v>159</v>
      </c>
      <c r="AQ660">
        <v>182</v>
      </c>
    </row>
    <row r="661" spans="1:43" x14ac:dyDescent="0.3">
      <c r="A661" s="2" t="s">
        <v>580</v>
      </c>
      <c r="B661" s="6"/>
      <c r="C661" s="11" t="s">
        <v>864</v>
      </c>
      <c r="AO661" t="s">
        <v>934</v>
      </c>
      <c r="AP661">
        <v>94</v>
      </c>
      <c r="AQ661">
        <v>115</v>
      </c>
    </row>
    <row r="662" spans="1:43" x14ac:dyDescent="0.3">
      <c r="A662" s="2" t="s">
        <v>597</v>
      </c>
      <c r="B662" s="6"/>
      <c r="C662" s="11" t="s">
        <v>864</v>
      </c>
      <c r="AO662" t="s">
        <v>934</v>
      </c>
      <c r="AP662">
        <v>199</v>
      </c>
      <c r="AQ662">
        <v>224</v>
      </c>
    </row>
    <row r="663" spans="1:43" x14ac:dyDescent="0.3">
      <c r="A663" s="2" t="s">
        <v>614</v>
      </c>
      <c r="B663" s="6"/>
      <c r="C663" s="11" t="s">
        <v>864</v>
      </c>
      <c r="AO663" t="s">
        <v>934</v>
      </c>
      <c r="AP663">
        <v>129</v>
      </c>
      <c r="AQ663">
        <v>145</v>
      </c>
    </row>
    <row r="664" spans="1:43" x14ac:dyDescent="0.3">
      <c r="A664" s="2" t="s">
        <v>629</v>
      </c>
      <c r="B664" s="6"/>
      <c r="C664" s="11" t="s">
        <v>864</v>
      </c>
      <c r="AO664" t="s">
        <v>934</v>
      </c>
      <c r="AP664">
        <v>71</v>
      </c>
      <c r="AQ664">
        <v>85</v>
      </c>
    </row>
    <row r="665" spans="1:43" x14ac:dyDescent="0.3">
      <c r="A665" s="2" t="s">
        <v>642</v>
      </c>
      <c r="B665" s="6"/>
      <c r="C665" s="11" t="s">
        <v>864</v>
      </c>
      <c r="AO665" t="s">
        <v>934</v>
      </c>
      <c r="AP665">
        <v>73</v>
      </c>
      <c r="AQ665">
        <v>83</v>
      </c>
    </row>
    <row r="666" spans="1:43" x14ac:dyDescent="0.3">
      <c r="A666" s="2" t="s">
        <v>330</v>
      </c>
      <c r="B666" s="6"/>
      <c r="C666" s="11" t="s">
        <v>865</v>
      </c>
      <c r="AO666" t="s">
        <v>934</v>
      </c>
      <c r="AP666">
        <v>176</v>
      </c>
      <c r="AQ666">
        <v>203</v>
      </c>
    </row>
    <row r="667" spans="1:43" x14ac:dyDescent="0.3">
      <c r="A667" s="2" t="s">
        <v>339</v>
      </c>
      <c r="B667" s="6"/>
      <c r="C667" s="11" t="s">
        <v>865</v>
      </c>
      <c r="AO667" t="s">
        <v>934</v>
      </c>
      <c r="AP667">
        <v>196</v>
      </c>
      <c r="AQ667">
        <v>220</v>
      </c>
    </row>
    <row r="668" spans="1:43" x14ac:dyDescent="0.3">
      <c r="A668" s="2" t="s">
        <v>348</v>
      </c>
      <c r="B668" s="6"/>
      <c r="C668" s="11" t="s">
        <v>865</v>
      </c>
      <c r="AO668" t="s">
        <v>934</v>
      </c>
      <c r="AP668">
        <v>149</v>
      </c>
      <c r="AQ668">
        <v>169</v>
      </c>
    </row>
    <row r="669" spans="1:43" x14ac:dyDescent="0.3">
      <c r="A669" s="2" t="s">
        <v>359</v>
      </c>
      <c r="B669" s="6"/>
      <c r="C669" s="11" t="s">
        <v>865</v>
      </c>
      <c r="AO669" t="s">
        <v>934</v>
      </c>
      <c r="AP669">
        <v>218</v>
      </c>
      <c r="AQ669">
        <v>247</v>
      </c>
    </row>
    <row r="670" spans="1:43" x14ac:dyDescent="0.3">
      <c r="A670" s="2" t="s">
        <v>368</v>
      </c>
      <c r="B670" s="6"/>
      <c r="C670" s="11" t="s">
        <v>865</v>
      </c>
      <c r="AO670" t="s">
        <v>934</v>
      </c>
      <c r="AP670">
        <v>178</v>
      </c>
      <c r="AQ670">
        <v>200</v>
      </c>
    </row>
    <row r="671" spans="1:43" x14ac:dyDescent="0.3">
      <c r="A671" s="2" t="s">
        <v>386</v>
      </c>
      <c r="B671" s="6"/>
      <c r="C671" s="11" t="s">
        <v>865</v>
      </c>
      <c r="AO671" t="s">
        <v>934</v>
      </c>
      <c r="AP671">
        <v>216</v>
      </c>
      <c r="AQ671">
        <v>242</v>
      </c>
    </row>
    <row r="672" spans="1:43" x14ac:dyDescent="0.3">
      <c r="A672" s="2" t="s">
        <v>397</v>
      </c>
      <c r="B672" s="6"/>
      <c r="C672" s="11" t="s">
        <v>865</v>
      </c>
      <c r="AO672" t="s">
        <v>934</v>
      </c>
      <c r="AP672">
        <v>171</v>
      </c>
      <c r="AQ672">
        <v>192</v>
      </c>
    </row>
    <row r="673" spans="1:43" x14ac:dyDescent="0.3">
      <c r="A673" s="2" t="s">
        <v>417</v>
      </c>
      <c r="B673" s="6"/>
      <c r="C673" s="11" t="s">
        <v>865</v>
      </c>
      <c r="AO673" t="s">
        <v>934</v>
      </c>
      <c r="AP673">
        <v>212</v>
      </c>
      <c r="AQ673">
        <v>232</v>
      </c>
    </row>
    <row r="674" spans="1:43" x14ac:dyDescent="0.3">
      <c r="A674" s="2" t="s">
        <v>430</v>
      </c>
      <c r="B674" s="6"/>
      <c r="C674" s="11" t="s">
        <v>865</v>
      </c>
      <c r="AO674" t="s">
        <v>934</v>
      </c>
      <c r="AP674">
        <v>163</v>
      </c>
      <c r="AQ674">
        <v>183</v>
      </c>
    </row>
    <row r="675" spans="1:43" x14ac:dyDescent="0.3">
      <c r="A675" s="2" t="s">
        <v>403</v>
      </c>
      <c r="B675" s="6"/>
      <c r="C675" s="11" t="s">
        <v>866</v>
      </c>
      <c r="AO675" t="s">
        <v>934</v>
      </c>
      <c r="AP675">
        <v>168</v>
      </c>
      <c r="AQ675">
        <v>186</v>
      </c>
    </row>
    <row r="676" spans="1:43" x14ac:dyDescent="0.3">
      <c r="A676" s="2" t="s">
        <v>422</v>
      </c>
      <c r="B676" s="6"/>
      <c r="C676" s="11" t="s">
        <v>866</v>
      </c>
      <c r="AO676" t="s">
        <v>934</v>
      </c>
      <c r="AP676">
        <v>207</v>
      </c>
      <c r="AQ676">
        <v>229</v>
      </c>
    </row>
    <row r="677" spans="1:43" x14ac:dyDescent="0.3">
      <c r="A677" s="2" t="s">
        <v>435</v>
      </c>
      <c r="B677" s="6"/>
      <c r="C677" s="11" t="s">
        <v>866</v>
      </c>
      <c r="AO677" t="s">
        <v>934</v>
      </c>
      <c r="AP677">
        <v>163</v>
      </c>
      <c r="AQ677">
        <v>181</v>
      </c>
    </row>
    <row r="678" spans="1:43" x14ac:dyDescent="0.3">
      <c r="A678" s="2" t="s">
        <v>452</v>
      </c>
      <c r="B678" s="6"/>
      <c r="C678" s="11" t="s">
        <v>866</v>
      </c>
      <c r="AO678" t="s">
        <v>934</v>
      </c>
      <c r="AP678">
        <v>195</v>
      </c>
      <c r="AQ678">
        <v>222</v>
      </c>
    </row>
    <row r="679" spans="1:43" x14ac:dyDescent="0.3">
      <c r="A679" s="2" t="s">
        <v>462</v>
      </c>
      <c r="B679" s="6"/>
      <c r="C679" s="11" t="s">
        <v>866</v>
      </c>
      <c r="AO679" t="s">
        <v>934</v>
      </c>
      <c r="AP679">
        <v>159</v>
      </c>
      <c r="AQ679">
        <v>177</v>
      </c>
    </row>
    <row r="680" spans="1:43" x14ac:dyDescent="0.3">
      <c r="A680" s="2" t="s">
        <v>478</v>
      </c>
      <c r="B680" s="6"/>
      <c r="C680" s="11" t="s">
        <v>866</v>
      </c>
      <c r="AO680" t="s">
        <v>934</v>
      </c>
      <c r="AP680">
        <v>200</v>
      </c>
      <c r="AQ680">
        <v>229</v>
      </c>
    </row>
    <row r="681" spans="1:43" x14ac:dyDescent="0.3">
      <c r="A681" s="2" t="s">
        <v>487</v>
      </c>
      <c r="B681" s="6"/>
      <c r="C681" s="11" t="s">
        <v>866</v>
      </c>
      <c r="AO681" t="s">
        <v>934</v>
      </c>
      <c r="AP681">
        <v>177</v>
      </c>
      <c r="AQ681">
        <v>198</v>
      </c>
    </row>
    <row r="682" spans="1:43" x14ac:dyDescent="0.3">
      <c r="A682" s="2" t="s">
        <v>553</v>
      </c>
      <c r="B682" s="6"/>
      <c r="C682" s="11" t="s">
        <v>867</v>
      </c>
      <c r="AO682" t="s">
        <v>934</v>
      </c>
      <c r="AP682">
        <v>154</v>
      </c>
      <c r="AQ682">
        <v>200</v>
      </c>
    </row>
    <row r="683" spans="1:43" x14ac:dyDescent="0.3">
      <c r="A683" s="2" t="s">
        <v>571</v>
      </c>
      <c r="B683" s="6"/>
      <c r="C683" s="11" t="s">
        <v>867</v>
      </c>
      <c r="AO683" t="s">
        <v>934</v>
      </c>
      <c r="AP683">
        <v>140</v>
      </c>
      <c r="AQ683">
        <v>167</v>
      </c>
    </row>
    <row r="684" spans="1:43" x14ac:dyDescent="0.3">
      <c r="A684" s="2" t="s">
        <v>588</v>
      </c>
      <c r="B684" s="6"/>
      <c r="C684" s="11" t="s">
        <v>867</v>
      </c>
      <c r="AO684" t="s">
        <v>934</v>
      </c>
      <c r="AP684">
        <v>81</v>
      </c>
      <c r="AQ684">
        <v>104</v>
      </c>
    </row>
    <row r="685" spans="1:43" x14ac:dyDescent="0.3">
      <c r="A685" s="2" t="s">
        <v>605</v>
      </c>
      <c r="B685" s="6"/>
      <c r="C685" s="11" t="s">
        <v>867</v>
      </c>
      <c r="AO685" t="s">
        <v>934</v>
      </c>
      <c r="AP685">
        <v>146</v>
      </c>
      <c r="AQ685">
        <v>196</v>
      </c>
    </row>
    <row r="686" spans="1:43" x14ac:dyDescent="0.3">
      <c r="A686" s="2" t="s">
        <v>622</v>
      </c>
      <c r="B686" s="6"/>
      <c r="C686" s="11" t="s">
        <v>867</v>
      </c>
      <c r="AO686" t="s">
        <v>934</v>
      </c>
      <c r="AP686">
        <v>109</v>
      </c>
      <c r="AQ686">
        <v>132</v>
      </c>
    </row>
    <row r="687" spans="1:43" x14ac:dyDescent="0.3">
      <c r="A687" s="2" t="s">
        <v>636</v>
      </c>
      <c r="B687" s="6"/>
      <c r="C687" s="11" t="s">
        <v>867</v>
      </c>
      <c r="AO687" t="s">
        <v>934</v>
      </c>
      <c r="AP687">
        <v>54</v>
      </c>
      <c r="AQ687">
        <v>72</v>
      </c>
    </row>
    <row r="688" spans="1:43" x14ac:dyDescent="0.3">
      <c r="A688" s="2" t="s">
        <v>649</v>
      </c>
      <c r="B688" s="6"/>
      <c r="C688" s="11" t="s">
        <v>867</v>
      </c>
      <c r="AO688" t="s">
        <v>934</v>
      </c>
      <c r="AP688">
        <v>49</v>
      </c>
      <c r="AQ688">
        <v>59</v>
      </c>
    </row>
    <row r="689" spans="1:43" x14ac:dyDescent="0.3">
      <c r="A689" s="2" t="s">
        <v>664</v>
      </c>
      <c r="B689" s="6"/>
      <c r="C689" s="11" t="s">
        <v>867</v>
      </c>
      <c r="AO689" t="s">
        <v>934</v>
      </c>
      <c r="AP689">
        <v>124</v>
      </c>
    </row>
    <row r="690" spans="1:43" x14ac:dyDescent="0.3">
      <c r="A690" s="2" t="s">
        <v>680</v>
      </c>
      <c r="B690" s="6"/>
      <c r="C690" s="11" t="s">
        <v>867</v>
      </c>
      <c r="AO690" t="s">
        <v>934</v>
      </c>
      <c r="AP690">
        <v>158</v>
      </c>
      <c r="AQ690">
        <v>183</v>
      </c>
    </row>
    <row r="691" spans="1:43" x14ac:dyDescent="0.3">
      <c r="A691" s="2" t="s">
        <v>694</v>
      </c>
      <c r="B691" s="6"/>
      <c r="C691" s="11" t="s">
        <v>867</v>
      </c>
      <c r="AO691" t="s">
        <v>934</v>
      </c>
      <c r="AP691">
        <v>69</v>
      </c>
      <c r="AQ691">
        <v>86</v>
      </c>
    </row>
    <row r="692" spans="1:43" x14ac:dyDescent="0.3">
      <c r="A692" s="2" t="s">
        <v>708</v>
      </c>
      <c r="B692" s="6"/>
      <c r="C692" s="11" t="s">
        <v>867</v>
      </c>
      <c r="AO692" t="s">
        <v>934</v>
      </c>
      <c r="AP692">
        <v>152</v>
      </c>
      <c r="AQ692">
        <v>189</v>
      </c>
    </row>
    <row r="693" spans="1:43" x14ac:dyDescent="0.3">
      <c r="A693" s="2" t="s">
        <v>722</v>
      </c>
      <c r="B693" s="6"/>
      <c r="C693" s="11" t="s">
        <v>867</v>
      </c>
      <c r="AO693" t="s">
        <v>934</v>
      </c>
      <c r="AP693">
        <v>111</v>
      </c>
      <c r="AQ693">
        <v>138</v>
      </c>
    </row>
    <row r="694" spans="1:43" x14ac:dyDescent="0.3">
      <c r="A694" s="2" t="s">
        <v>733</v>
      </c>
      <c r="B694" s="6"/>
      <c r="C694" s="11" t="s">
        <v>867</v>
      </c>
      <c r="AO694" t="s">
        <v>934</v>
      </c>
      <c r="AP694">
        <v>66</v>
      </c>
      <c r="AQ694">
        <v>83</v>
      </c>
    </row>
    <row r="695" spans="1:43" x14ac:dyDescent="0.3">
      <c r="A695" s="2" t="s">
        <v>326</v>
      </c>
      <c r="B695" s="6"/>
      <c r="C695" s="11" t="s">
        <v>868</v>
      </c>
      <c r="AO695" t="s">
        <v>934</v>
      </c>
      <c r="AP695">
        <v>174</v>
      </c>
      <c r="AQ695">
        <v>201</v>
      </c>
    </row>
    <row r="696" spans="1:43" x14ac:dyDescent="0.3">
      <c r="A696" s="2" t="s">
        <v>335</v>
      </c>
      <c r="B696" s="6"/>
      <c r="C696" s="11" t="s">
        <v>868</v>
      </c>
      <c r="AO696" t="s">
        <v>934</v>
      </c>
      <c r="AP696">
        <v>195</v>
      </c>
      <c r="AQ696">
        <v>220</v>
      </c>
    </row>
    <row r="697" spans="1:43" x14ac:dyDescent="0.3">
      <c r="A697" s="2" t="s">
        <v>344</v>
      </c>
      <c r="B697" s="6"/>
      <c r="C697" s="11" t="s">
        <v>868</v>
      </c>
      <c r="AO697" t="s">
        <v>934</v>
      </c>
      <c r="AP697">
        <v>147</v>
      </c>
      <c r="AQ697">
        <v>168</v>
      </c>
    </row>
    <row r="698" spans="1:43" x14ac:dyDescent="0.3">
      <c r="A698" s="2" t="s">
        <v>355</v>
      </c>
      <c r="B698" s="6"/>
      <c r="C698" s="11" t="s">
        <v>868</v>
      </c>
      <c r="AO698" t="s">
        <v>934</v>
      </c>
      <c r="AP698">
        <v>222</v>
      </c>
      <c r="AQ698">
        <v>250</v>
      </c>
    </row>
    <row r="699" spans="1:43" x14ac:dyDescent="0.3">
      <c r="A699" s="2" t="s">
        <v>364</v>
      </c>
      <c r="B699" s="6"/>
      <c r="C699" s="11" t="s">
        <v>868</v>
      </c>
      <c r="AO699" t="s">
        <v>934</v>
      </c>
      <c r="AP699">
        <v>177</v>
      </c>
      <c r="AQ699">
        <v>199</v>
      </c>
    </row>
    <row r="700" spans="1:43" x14ac:dyDescent="0.3">
      <c r="A700" s="2" t="s">
        <v>382</v>
      </c>
      <c r="B700" s="6"/>
      <c r="C700" s="11" t="s">
        <v>868</v>
      </c>
      <c r="AO700" t="s">
        <v>934</v>
      </c>
      <c r="AP700">
        <v>215</v>
      </c>
      <c r="AQ700">
        <v>241</v>
      </c>
    </row>
    <row r="701" spans="1:43" x14ac:dyDescent="0.3">
      <c r="A701" s="2" t="s">
        <v>393</v>
      </c>
      <c r="B701" s="6"/>
      <c r="C701" s="11" t="s">
        <v>868</v>
      </c>
      <c r="AO701" t="s">
        <v>934</v>
      </c>
      <c r="AP701">
        <v>171</v>
      </c>
      <c r="AQ701">
        <v>193</v>
      </c>
    </row>
    <row r="702" spans="1:43" x14ac:dyDescent="0.3">
      <c r="A702" s="2" t="s">
        <v>413</v>
      </c>
      <c r="B702" s="6"/>
      <c r="C702" s="11" t="s">
        <v>868</v>
      </c>
      <c r="AO702" t="s">
        <v>934</v>
      </c>
      <c r="AP702">
        <v>212</v>
      </c>
      <c r="AQ702">
        <v>233</v>
      </c>
    </row>
    <row r="703" spans="1:43" x14ac:dyDescent="0.3">
      <c r="A703" s="2" t="s">
        <v>426</v>
      </c>
      <c r="B703" s="6"/>
      <c r="C703" s="11" t="s">
        <v>868</v>
      </c>
      <c r="AO703" t="s">
        <v>934</v>
      </c>
      <c r="AP703">
        <v>164</v>
      </c>
      <c r="AQ703">
        <v>183</v>
      </c>
    </row>
    <row r="704" spans="1:43" x14ac:dyDescent="0.3">
      <c r="A704" s="2" t="s">
        <v>374</v>
      </c>
      <c r="B704" s="6"/>
      <c r="C704" s="11" t="s">
        <v>869</v>
      </c>
      <c r="AO704" t="s">
        <v>934</v>
      </c>
      <c r="AP704">
        <v>159</v>
      </c>
      <c r="AQ704">
        <v>184</v>
      </c>
    </row>
    <row r="705" spans="1:43" x14ac:dyDescent="0.3">
      <c r="A705" s="2" t="s">
        <v>379</v>
      </c>
      <c r="B705" s="6"/>
      <c r="C705" s="11" t="s">
        <v>869</v>
      </c>
      <c r="AO705" t="s">
        <v>934</v>
      </c>
      <c r="AP705">
        <v>79</v>
      </c>
      <c r="AQ705">
        <v>97</v>
      </c>
    </row>
    <row r="706" spans="1:43" x14ac:dyDescent="0.3">
      <c r="A706" s="2" t="s">
        <v>405</v>
      </c>
      <c r="B706" s="6"/>
      <c r="C706" s="11" t="s">
        <v>869</v>
      </c>
      <c r="AO706" t="s">
        <v>934</v>
      </c>
      <c r="AP706">
        <v>154</v>
      </c>
      <c r="AQ706">
        <v>176</v>
      </c>
    </row>
    <row r="707" spans="1:43" x14ac:dyDescent="0.3">
      <c r="A707" s="2" t="s">
        <v>410</v>
      </c>
      <c r="B707" s="6"/>
      <c r="C707" s="11" t="s">
        <v>869</v>
      </c>
      <c r="AO707" t="s">
        <v>934</v>
      </c>
      <c r="AP707">
        <v>76</v>
      </c>
      <c r="AQ707">
        <v>99</v>
      </c>
    </row>
    <row r="708" spans="1:43" x14ac:dyDescent="0.3">
      <c r="A708" s="2" t="s">
        <v>438</v>
      </c>
      <c r="B708" s="6"/>
      <c r="C708" s="11" t="s">
        <v>869</v>
      </c>
      <c r="AO708" t="s">
        <v>934</v>
      </c>
      <c r="AP708">
        <v>156</v>
      </c>
      <c r="AQ708">
        <v>172</v>
      </c>
    </row>
    <row r="709" spans="1:43" x14ac:dyDescent="0.3">
      <c r="A709" s="2" t="s">
        <v>444</v>
      </c>
      <c r="B709" s="6"/>
      <c r="C709" s="11" t="s">
        <v>869</v>
      </c>
      <c r="AO709" t="s">
        <v>934</v>
      </c>
      <c r="AP709">
        <v>71</v>
      </c>
      <c r="AQ709">
        <v>92</v>
      </c>
    </row>
    <row r="710" spans="1:43" x14ac:dyDescent="0.3">
      <c r="A710" s="2" t="s">
        <v>549</v>
      </c>
      <c r="B710" s="6"/>
      <c r="C710" s="11" t="s">
        <v>869</v>
      </c>
      <c r="AO710" t="s">
        <v>934</v>
      </c>
      <c r="AP710">
        <v>168</v>
      </c>
      <c r="AQ710">
        <v>211</v>
      </c>
    </row>
    <row r="711" spans="1:43" x14ac:dyDescent="0.3">
      <c r="A711" s="2" t="s">
        <v>567</v>
      </c>
      <c r="B711" s="6"/>
      <c r="C711" s="11" t="s">
        <v>869</v>
      </c>
      <c r="AO711" t="s">
        <v>934</v>
      </c>
      <c r="AP711">
        <v>146</v>
      </c>
      <c r="AQ711">
        <v>172</v>
      </c>
    </row>
    <row r="712" spans="1:43" x14ac:dyDescent="0.3">
      <c r="A712" s="2" t="s">
        <v>584</v>
      </c>
      <c r="B712" s="6"/>
      <c r="C712" s="11" t="s">
        <v>869</v>
      </c>
      <c r="AO712" t="s">
        <v>934</v>
      </c>
      <c r="AP712">
        <v>92</v>
      </c>
      <c r="AQ712">
        <v>112</v>
      </c>
    </row>
    <row r="713" spans="1:43" x14ac:dyDescent="0.3">
      <c r="A713" s="2" t="s">
        <v>601</v>
      </c>
      <c r="B713" s="6"/>
      <c r="C713" s="11" t="s">
        <v>869</v>
      </c>
      <c r="AO713" t="s">
        <v>934</v>
      </c>
      <c r="AP713">
        <v>162</v>
      </c>
      <c r="AQ713">
        <v>216</v>
      </c>
    </row>
    <row r="714" spans="1:43" x14ac:dyDescent="0.3">
      <c r="A714" s="2" t="s">
        <v>618</v>
      </c>
      <c r="B714" s="6"/>
      <c r="C714" s="11" t="s">
        <v>869</v>
      </c>
      <c r="AO714" t="s">
        <v>934</v>
      </c>
      <c r="AP714">
        <v>119</v>
      </c>
      <c r="AQ714">
        <v>139</v>
      </c>
    </row>
    <row r="715" spans="1:43" x14ac:dyDescent="0.3">
      <c r="A715" s="2" t="s">
        <v>632</v>
      </c>
      <c r="B715" s="6"/>
      <c r="C715" s="11" t="s">
        <v>869</v>
      </c>
      <c r="AO715" t="s">
        <v>934</v>
      </c>
      <c r="AP715">
        <v>62</v>
      </c>
      <c r="AQ715">
        <v>77</v>
      </c>
    </row>
    <row r="716" spans="1:43" x14ac:dyDescent="0.3">
      <c r="A716" s="2" t="s">
        <v>645</v>
      </c>
      <c r="B716" s="6"/>
      <c r="C716" s="11" t="s">
        <v>869</v>
      </c>
      <c r="AO716" t="s">
        <v>934</v>
      </c>
      <c r="AP716">
        <v>49</v>
      </c>
      <c r="AQ716">
        <v>59</v>
      </c>
    </row>
    <row r="717" spans="1:43" x14ac:dyDescent="0.3">
      <c r="A717" s="2" t="s">
        <v>660</v>
      </c>
      <c r="B717" s="6"/>
      <c r="C717" s="11" t="s">
        <v>869</v>
      </c>
      <c r="AO717" t="s">
        <v>934</v>
      </c>
      <c r="AP717">
        <v>158</v>
      </c>
      <c r="AQ717">
        <v>216</v>
      </c>
    </row>
    <row r="718" spans="1:43" x14ac:dyDescent="0.3">
      <c r="A718" s="2" t="s">
        <v>676</v>
      </c>
      <c r="B718" s="6"/>
      <c r="C718" s="11" t="s">
        <v>869</v>
      </c>
      <c r="AO718" t="s">
        <v>934</v>
      </c>
      <c r="AP718">
        <v>165</v>
      </c>
      <c r="AQ718">
        <v>192</v>
      </c>
    </row>
    <row r="719" spans="1:43" x14ac:dyDescent="0.3">
      <c r="A719" s="2" t="s">
        <v>690</v>
      </c>
      <c r="B719" s="6"/>
      <c r="C719" s="11" t="s">
        <v>869</v>
      </c>
      <c r="AO719" t="s">
        <v>934</v>
      </c>
      <c r="AP719">
        <v>75</v>
      </c>
      <c r="AQ719">
        <v>92</v>
      </c>
    </row>
    <row r="720" spans="1:43" x14ac:dyDescent="0.3">
      <c r="A720" s="2" t="s">
        <v>704</v>
      </c>
      <c r="B720" s="6"/>
      <c r="C720" s="11" t="s">
        <v>869</v>
      </c>
      <c r="AO720" t="s">
        <v>934</v>
      </c>
      <c r="AP720">
        <v>172</v>
      </c>
      <c r="AQ720">
        <v>205</v>
      </c>
    </row>
    <row r="721" spans="1:43" x14ac:dyDescent="0.3">
      <c r="A721" s="2" t="s">
        <v>718</v>
      </c>
      <c r="B721" s="6"/>
      <c r="C721" s="11" t="s">
        <v>869</v>
      </c>
      <c r="AO721" t="s">
        <v>934</v>
      </c>
      <c r="AP721">
        <v>129</v>
      </c>
      <c r="AQ721">
        <v>154</v>
      </c>
    </row>
    <row r="722" spans="1:43" x14ac:dyDescent="0.3">
      <c r="A722" s="2" t="s">
        <v>729</v>
      </c>
      <c r="B722" s="6"/>
      <c r="C722" s="11" t="s">
        <v>869</v>
      </c>
      <c r="AO722" t="s">
        <v>934</v>
      </c>
      <c r="AP722">
        <v>73</v>
      </c>
      <c r="AQ722">
        <v>89</v>
      </c>
    </row>
    <row r="723" spans="1:43" x14ac:dyDescent="0.3">
      <c r="A723" s="2" t="s">
        <v>454</v>
      </c>
      <c r="B723" s="6"/>
      <c r="C723" s="11" t="s">
        <v>837</v>
      </c>
      <c r="AO723" t="s">
        <v>934</v>
      </c>
      <c r="AP723">
        <v>197</v>
      </c>
      <c r="AQ723">
        <v>223</v>
      </c>
    </row>
    <row r="724" spans="1:43" x14ac:dyDescent="0.3">
      <c r="A724" s="2" t="s">
        <v>464</v>
      </c>
      <c r="B724" s="6"/>
      <c r="C724" s="11" t="s">
        <v>837</v>
      </c>
      <c r="AO724" t="s">
        <v>934</v>
      </c>
      <c r="AP724">
        <v>162</v>
      </c>
      <c r="AQ724">
        <v>182</v>
      </c>
    </row>
    <row r="725" spans="1:43" x14ac:dyDescent="0.3">
      <c r="A725" s="2" t="s">
        <v>481</v>
      </c>
      <c r="B725" s="6"/>
      <c r="C725" s="11" t="s">
        <v>837</v>
      </c>
      <c r="AO725" t="s">
        <v>934</v>
      </c>
      <c r="AP725">
        <v>207</v>
      </c>
      <c r="AQ725">
        <v>239</v>
      </c>
    </row>
    <row r="726" spans="1:43" x14ac:dyDescent="0.3">
      <c r="A726" s="2" t="s">
        <v>490</v>
      </c>
      <c r="B726" s="6"/>
      <c r="C726" s="11" t="s">
        <v>837</v>
      </c>
      <c r="AO726" t="s">
        <v>934</v>
      </c>
      <c r="AP726">
        <v>180</v>
      </c>
      <c r="AQ726">
        <v>201</v>
      </c>
    </row>
    <row r="727" spans="1:43" x14ac:dyDescent="0.3">
      <c r="A727" s="2" t="s">
        <v>525</v>
      </c>
      <c r="B727" s="6"/>
      <c r="C727" s="11" t="s">
        <v>837</v>
      </c>
      <c r="AO727" t="s">
        <v>934</v>
      </c>
      <c r="AP727">
        <v>199</v>
      </c>
      <c r="AQ727">
        <v>222</v>
      </c>
    </row>
    <row r="728" spans="1:43" x14ac:dyDescent="0.3">
      <c r="A728" s="2" t="s">
        <v>534</v>
      </c>
      <c r="B728" s="6"/>
      <c r="C728" s="11" t="s">
        <v>837</v>
      </c>
      <c r="AO728" t="s">
        <v>934</v>
      </c>
      <c r="AP728">
        <v>157</v>
      </c>
      <c r="AQ728">
        <v>175</v>
      </c>
    </row>
    <row r="729" spans="1:43" x14ac:dyDescent="0.3">
      <c r="A729" s="2" t="s">
        <v>321</v>
      </c>
      <c r="B729" s="6"/>
      <c r="C729" s="11" t="s">
        <v>870</v>
      </c>
      <c r="AO729" t="s">
        <v>934</v>
      </c>
      <c r="AP729">
        <v>219</v>
      </c>
      <c r="AQ729">
        <v>253</v>
      </c>
    </row>
    <row r="730" spans="1:43" x14ac:dyDescent="0.3">
      <c r="A730" s="2" t="s">
        <v>327</v>
      </c>
      <c r="B730" s="6"/>
      <c r="C730" s="11" t="s">
        <v>870</v>
      </c>
      <c r="AO730" t="s">
        <v>934</v>
      </c>
      <c r="AP730">
        <v>173</v>
      </c>
      <c r="AQ730">
        <v>201</v>
      </c>
    </row>
    <row r="731" spans="1:43" x14ac:dyDescent="0.3">
      <c r="A731" s="2" t="s">
        <v>338</v>
      </c>
      <c r="B731" s="6"/>
      <c r="C731" s="11" t="s">
        <v>870</v>
      </c>
      <c r="AO731" t="s">
        <v>934</v>
      </c>
      <c r="AP731">
        <v>192</v>
      </c>
      <c r="AQ731">
        <v>217</v>
      </c>
    </row>
    <row r="732" spans="1:43" x14ac:dyDescent="0.3">
      <c r="A732" s="2" t="s">
        <v>347</v>
      </c>
      <c r="B732" s="6"/>
      <c r="C732" s="11" t="s">
        <v>870</v>
      </c>
      <c r="AO732" t="s">
        <v>934</v>
      </c>
      <c r="AP732">
        <v>146</v>
      </c>
      <c r="AQ732">
        <v>167</v>
      </c>
    </row>
    <row r="733" spans="1:43" x14ac:dyDescent="0.3">
      <c r="A733" s="2" t="s">
        <v>358</v>
      </c>
      <c r="B733" s="6"/>
      <c r="C733" s="11" t="s">
        <v>870</v>
      </c>
      <c r="AO733" t="s">
        <v>934</v>
      </c>
      <c r="AP733">
        <v>217</v>
      </c>
      <c r="AQ733">
        <v>246</v>
      </c>
    </row>
    <row r="734" spans="1:43" x14ac:dyDescent="0.3">
      <c r="A734" s="2" t="s">
        <v>367</v>
      </c>
      <c r="B734" s="6"/>
      <c r="C734" s="11" t="s">
        <v>870</v>
      </c>
      <c r="AO734" t="s">
        <v>934</v>
      </c>
      <c r="AP734">
        <v>175</v>
      </c>
      <c r="AQ734">
        <v>198</v>
      </c>
    </row>
    <row r="735" spans="1:43" x14ac:dyDescent="0.3">
      <c r="A735" s="2" t="s">
        <v>385</v>
      </c>
      <c r="B735" s="6"/>
      <c r="C735" s="11" t="s">
        <v>870</v>
      </c>
      <c r="AO735" t="s">
        <v>934</v>
      </c>
      <c r="AP735">
        <v>213</v>
      </c>
      <c r="AQ735">
        <v>239</v>
      </c>
    </row>
    <row r="736" spans="1:43" x14ac:dyDescent="0.3">
      <c r="A736" s="2" t="s">
        <v>396</v>
      </c>
      <c r="B736" s="6"/>
      <c r="C736" s="11" t="s">
        <v>870</v>
      </c>
      <c r="AO736" t="s">
        <v>934</v>
      </c>
      <c r="AP736">
        <v>169</v>
      </c>
      <c r="AQ736">
        <v>188</v>
      </c>
    </row>
    <row r="737" spans="1:45" x14ac:dyDescent="0.3">
      <c r="A737" s="2" t="s">
        <v>416</v>
      </c>
      <c r="B737" s="6"/>
      <c r="C737" s="11" t="s">
        <v>870</v>
      </c>
      <c r="AO737" t="s">
        <v>934</v>
      </c>
      <c r="AP737">
        <v>211</v>
      </c>
      <c r="AQ737">
        <v>232</v>
      </c>
    </row>
    <row r="738" spans="1:45" x14ac:dyDescent="0.3">
      <c r="A738" s="2" t="s">
        <v>429</v>
      </c>
      <c r="B738" s="6"/>
      <c r="C738" s="11" t="s">
        <v>870</v>
      </c>
      <c r="AO738" t="s">
        <v>934</v>
      </c>
      <c r="AP738">
        <v>161</v>
      </c>
      <c r="AQ738">
        <v>178</v>
      </c>
    </row>
    <row r="739" spans="1:45" x14ac:dyDescent="0.3">
      <c r="A739" s="2" t="s">
        <v>552</v>
      </c>
      <c r="B739" s="6"/>
      <c r="C739" s="11" t="s">
        <v>871</v>
      </c>
      <c r="AO739" t="s">
        <v>934</v>
      </c>
      <c r="AP739">
        <v>158</v>
      </c>
      <c r="AQ739">
        <v>202</v>
      </c>
    </row>
    <row r="740" spans="1:45" x14ac:dyDescent="0.3">
      <c r="A740" s="2" t="s">
        <v>570</v>
      </c>
      <c r="B740" s="6"/>
      <c r="C740" s="11" t="s">
        <v>871</v>
      </c>
      <c r="AO740" t="s">
        <v>934</v>
      </c>
      <c r="AP740">
        <v>137</v>
      </c>
      <c r="AQ740">
        <v>166</v>
      </c>
    </row>
    <row r="741" spans="1:45" x14ac:dyDescent="0.3">
      <c r="A741" s="2" t="s">
        <v>587</v>
      </c>
      <c r="B741" s="6"/>
      <c r="C741" s="11" t="s">
        <v>871</v>
      </c>
      <c r="AO741" t="s">
        <v>934</v>
      </c>
      <c r="AP741">
        <v>79</v>
      </c>
      <c r="AQ741">
        <v>103</v>
      </c>
    </row>
    <row r="742" spans="1:45" x14ac:dyDescent="0.3">
      <c r="A742" s="2" t="s">
        <v>604</v>
      </c>
      <c r="B742" s="6"/>
      <c r="C742" s="11" t="s">
        <v>871</v>
      </c>
      <c r="AO742" t="s">
        <v>934</v>
      </c>
      <c r="AP742">
        <v>165</v>
      </c>
      <c r="AQ742">
        <v>208</v>
      </c>
    </row>
    <row r="743" spans="1:45" x14ac:dyDescent="0.3">
      <c r="A743" s="2" t="s">
        <v>621</v>
      </c>
      <c r="B743" s="6"/>
      <c r="C743" s="11" t="s">
        <v>871</v>
      </c>
      <c r="AO743" t="s">
        <v>934</v>
      </c>
      <c r="AP743">
        <v>113</v>
      </c>
      <c r="AQ743">
        <v>135</v>
      </c>
    </row>
    <row r="744" spans="1:45" x14ac:dyDescent="0.3">
      <c r="A744" s="2" t="s">
        <v>635</v>
      </c>
      <c r="B744" s="6"/>
      <c r="C744" s="11" t="s">
        <v>871</v>
      </c>
      <c r="AO744" t="s">
        <v>934</v>
      </c>
      <c r="AP744">
        <v>54</v>
      </c>
      <c r="AQ744">
        <v>72</v>
      </c>
    </row>
    <row r="745" spans="1:45" x14ac:dyDescent="0.3">
      <c r="A745" s="2" t="s">
        <v>648</v>
      </c>
      <c r="B745" s="6"/>
      <c r="C745" s="11" t="s">
        <v>871</v>
      </c>
      <c r="AO745" t="s">
        <v>934</v>
      </c>
      <c r="AP745">
        <v>49</v>
      </c>
      <c r="AQ745">
        <v>59</v>
      </c>
    </row>
    <row r="746" spans="1:45" x14ac:dyDescent="0.3">
      <c r="A746" s="2" t="s">
        <v>663</v>
      </c>
      <c r="B746" s="6"/>
      <c r="C746" s="11" t="s">
        <v>871</v>
      </c>
      <c r="AO746" t="s">
        <v>934</v>
      </c>
      <c r="AP746">
        <v>174</v>
      </c>
      <c r="AQ746">
        <v>212</v>
      </c>
    </row>
    <row r="747" spans="1:45" x14ac:dyDescent="0.3">
      <c r="A747" s="2" t="s">
        <v>679</v>
      </c>
      <c r="B747" s="6"/>
      <c r="C747" s="11" t="s">
        <v>871</v>
      </c>
      <c r="AO747" t="s">
        <v>934</v>
      </c>
      <c r="AP747">
        <v>160</v>
      </c>
      <c r="AQ747">
        <v>184</v>
      </c>
    </row>
    <row r="748" spans="1:45" x14ac:dyDescent="0.3">
      <c r="A748" s="2" t="s">
        <v>693</v>
      </c>
      <c r="B748" s="6"/>
      <c r="C748" s="11" t="s">
        <v>871</v>
      </c>
      <c r="AO748" t="s">
        <v>934</v>
      </c>
      <c r="AP748">
        <v>73</v>
      </c>
      <c r="AQ748">
        <v>92</v>
      </c>
    </row>
    <row r="749" spans="1:45" x14ac:dyDescent="0.3">
      <c r="A749" s="2" t="s">
        <v>707</v>
      </c>
      <c r="B749" s="6"/>
      <c r="C749" s="11" t="s">
        <v>871</v>
      </c>
      <c r="AO749" t="s">
        <v>934</v>
      </c>
      <c r="AP749">
        <v>162</v>
      </c>
      <c r="AQ749">
        <v>198</v>
      </c>
    </row>
    <row r="750" spans="1:45" x14ac:dyDescent="0.3">
      <c r="A750" s="2" t="s">
        <v>721</v>
      </c>
      <c r="B750" s="6"/>
      <c r="C750" s="11" t="s">
        <v>871</v>
      </c>
      <c r="AO750" t="s">
        <v>934</v>
      </c>
      <c r="AP750">
        <v>120</v>
      </c>
      <c r="AQ750">
        <v>145</v>
      </c>
    </row>
    <row r="751" spans="1:45" x14ac:dyDescent="0.3">
      <c r="A751" s="2" t="s">
        <v>732</v>
      </c>
      <c r="B751" s="6"/>
      <c r="C751" s="11" t="s">
        <v>871</v>
      </c>
      <c r="AO751" t="s">
        <v>934</v>
      </c>
      <c r="AP751">
        <v>67</v>
      </c>
      <c r="AQ751">
        <v>84</v>
      </c>
    </row>
    <row r="752" spans="1:45" x14ac:dyDescent="0.3">
      <c r="A752" s="2" t="s">
        <v>102</v>
      </c>
      <c r="B752" s="6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O752" t="s">
        <v>934</v>
      </c>
      <c r="AS752">
        <v>90</v>
      </c>
    </row>
    <row r="753" spans="1:45" x14ac:dyDescent="0.3">
      <c r="A753" s="2" t="s">
        <v>101</v>
      </c>
      <c r="B753" s="6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O753" t="s">
        <v>934</v>
      </c>
      <c r="AS753">
        <v>90</v>
      </c>
    </row>
    <row r="754" spans="1:45" x14ac:dyDescent="0.3">
      <c r="A754" s="2" t="s">
        <v>118</v>
      </c>
      <c r="B754" s="6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O754" t="s">
        <v>934</v>
      </c>
      <c r="AS754">
        <v>90</v>
      </c>
    </row>
    <row r="755" spans="1:45" x14ac:dyDescent="0.3">
      <c r="A755" s="2" t="s">
        <v>97</v>
      </c>
      <c r="B755" s="6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O755" t="s">
        <v>934</v>
      </c>
      <c r="AS755">
        <v>90</v>
      </c>
    </row>
    <row r="756" spans="1:45" x14ac:dyDescent="0.3">
      <c r="A756" s="2" t="s">
        <v>114</v>
      </c>
      <c r="B756" s="6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O756" t="s">
        <v>934</v>
      </c>
      <c r="AS756">
        <v>90</v>
      </c>
    </row>
    <row r="757" spans="1:45" x14ac:dyDescent="0.3">
      <c r="A757" s="2" t="s">
        <v>110</v>
      </c>
      <c r="B757" s="6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O757" t="s">
        <v>934</v>
      </c>
      <c r="AS757">
        <v>90</v>
      </c>
    </row>
    <row r="758" spans="1:45" x14ac:dyDescent="0.3">
      <c r="A758" s="2" t="s">
        <v>127</v>
      </c>
      <c r="B758" s="6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O758" t="s">
        <v>934</v>
      </c>
      <c r="AS758">
        <v>90</v>
      </c>
    </row>
    <row r="759" spans="1:45" x14ac:dyDescent="0.3">
      <c r="A759" s="2" t="s">
        <v>106</v>
      </c>
      <c r="B759" s="6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O759" t="s">
        <v>934</v>
      </c>
      <c r="AS759">
        <v>90</v>
      </c>
    </row>
    <row r="760" spans="1:45" x14ac:dyDescent="0.3">
      <c r="A760" s="2" t="s">
        <v>123</v>
      </c>
      <c r="B760" s="6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O760" t="s">
        <v>934</v>
      </c>
      <c r="AS760">
        <v>90</v>
      </c>
    </row>
    <row r="761" spans="1:45" x14ac:dyDescent="0.3">
      <c r="A761" s="2" t="s">
        <v>119</v>
      </c>
      <c r="B761" s="6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O761" t="s">
        <v>934</v>
      </c>
      <c r="AS761">
        <v>90</v>
      </c>
    </row>
    <row r="762" spans="1:45" x14ac:dyDescent="0.3">
      <c r="A762" s="2" t="s">
        <v>98</v>
      </c>
      <c r="B762" s="6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O762" t="s">
        <v>934</v>
      </c>
      <c r="AS762">
        <v>90</v>
      </c>
    </row>
    <row r="763" spans="1:45" x14ac:dyDescent="0.3">
      <c r="A763" s="2" t="s">
        <v>115</v>
      </c>
      <c r="B763" s="6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O763" t="s">
        <v>934</v>
      </c>
      <c r="AS763">
        <v>90</v>
      </c>
    </row>
    <row r="764" spans="1:45" x14ac:dyDescent="0.3">
      <c r="A764" s="2" t="s">
        <v>111</v>
      </c>
      <c r="B764" s="6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O764" t="s">
        <v>934</v>
      </c>
      <c r="AS764">
        <v>90</v>
      </c>
    </row>
    <row r="765" spans="1:45" x14ac:dyDescent="0.3">
      <c r="A765" s="2" t="s">
        <v>128</v>
      </c>
      <c r="B765" s="6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O765" t="s">
        <v>934</v>
      </c>
      <c r="AS765">
        <v>90</v>
      </c>
    </row>
    <row r="766" spans="1:45" x14ac:dyDescent="0.3">
      <c r="A766" s="2" t="s">
        <v>107</v>
      </c>
      <c r="B766" s="6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O766" t="s">
        <v>934</v>
      </c>
      <c r="AS766">
        <v>90</v>
      </c>
    </row>
    <row r="767" spans="1:45" x14ac:dyDescent="0.3">
      <c r="A767" s="2" t="s">
        <v>124</v>
      </c>
      <c r="B767" s="6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O767" t="s">
        <v>934</v>
      </c>
      <c r="AS767">
        <v>90</v>
      </c>
    </row>
    <row r="768" spans="1:45" x14ac:dyDescent="0.3">
      <c r="A768" s="2" t="s">
        <v>103</v>
      </c>
      <c r="B768" s="6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O768" t="s">
        <v>934</v>
      </c>
      <c r="AS768">
        <v>90</v>
      </c>
    </row>
    <row r="769" spans="1:45" x14ac:dyDescent="0.3">
      <c r="A769" s="2" t="s">
        <v>120</v>
      </c>
      <c r="B769" s="6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O769" t="s">
        <v>934</v>
      </c>
      <c r="AS769">
        <v>90</v>
      </c>
    </row>
    <row r="770" spans="1:45" x14ac:dyDescent="0.3">
      <c r="A770" s="2" t="s">
        <v>99</v>
      </c>
      <c r="B770" s="6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O770" t="s">
        <v>934</v>
      </c>
      <c r="AS770">
        <v>90</v>
      </c>
    </row>
    <row r="771" spans="1:45" x14ac:dyDescent="0.3">
      <c r="A771" s="2" t="s">
        <v>116</v>
      </c>
      <c r="B771" s="6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O771" t="s">
        <v>934</v>
      </c>
      <c r="AS771">
        <v>90</v>
      </c>
    </row>
    <row r="772" spans="1:45" x14ac:dyDescent="0.3">
      <c r="A772" s="2" t="s">
        <v>112</v>
      </c>
      <c r="B772" s="6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O772" t="s">
        <v>934</v>
      </c>
      <c r="AS772">
        <v>90</v>
      </c>
    </row>
    <row r="773" spans="1:45" x14ac:dyDescent="0.3">
      <c r="A773" s="2" t="s">
        <v>129</v>
      </c>
      <c r="B773" s="6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O773" t="s">
        <v>934</v>
      </c>
      <c r="AS773">
        <v>90</v>
      </c>
    </row>
    <row r="774" spans="1:45" x14ac:dyDescent="0.3">
      <c r="A774" s="2" t="s">
        <v>108</v>
      </c>
      <c r="B774" s="6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O774" t="s">
        <v>934</v>
      </c>
      <c r="AS774">
        <v>90</v>
      </c>
    </row>
    <row r="775" spans="1:45" x14ac:dyDescent="0.3">
      <c r="A775" s="2" t="s">
        <v>125</v>
      </c>
      <c r="B775" s="6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O775" t="s">
        <v>934</v>
      </c>
      <c r="AS775">
        <v>90</v>
      </c>
    </row>
    <row r="776" spans="1:45" x14ac:dyDescent="0.3">
      <c r="A776" s="2" t="s">
        <v>104</v>
      </c>
      <c r="B776" s="6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O776" t="s">
        <v>934</v>
      </c>
      <c r="AS776">
        <v>90</v>
      </c>
    </row>
    <row r="777" spans="1:45" x14ac:dyDescent="0.3">
      <c r="A777" s="2" t="s">
        <v>121</v>
      </c>
      <c r="B777" s="6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O777" t="s">
        <v>934</v>
      </c>
      <c r="AS777">
        <v>90</v>
      </c>
    </row>
    <row r="778" spans="1:45" x14ac:dyDescent="0.3">
      <c r="A778" s="2" t="s">
        <v>105</v>
      </c>
      <c r="B778" s="6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O778" t="s">
        <v>934</v>
      </c>
      <c r="AS778">
        <v>90</v>
      </c>
    </row>
    <row r="779" spans="1:45" x14ac:dyDescent="0.3">
      <c r="A779" s="2" t="s">
        <v>122</v>
      </c>
      <c r="B779" s="6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O779" t="s">
        <v>934</v>
      </c>
      <c r="AS779">
        <v>90</v>
      </c>
    </row>
    <row r="780" spans="1:45" x14ac:dyDescent="0.3">
      <c r="A780" s="2" t="s">
        <v>100</v>
      </c>
      <c r="B780" s="6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O780" t="s">
        <v>934</v>
      </c>
      <c r="AS780">
        <v>90</v>
      </c>
    </row>
    <row r="781" spans="1:45" x14ac:dyDescent="0.3">
      <c r="A781" s="2" t="s">
        <v>117</v>
      </c>
      <c r="B781" s="6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O781" t="s">
        <v>934</v>
      </c>
      <c r="AS781">
        <v>90</v>
      </c>
    </row>
    <row r="782" spans="1:45" x14ac:dyDescent="0.3">
      <c r="A782" s="2" t="s">
        <v>113</v>
      </c>
      <c r="B782" s="6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O782" t="s">
        <v>934</v>
      </c>
      <c r="AS782">
        <v>90</v>
      </c>
    </row>
    <row r="783" spans="1:45" x14ac:dyDescent="0.3">
      <c r="A783" s="2" t="s">
        <v>130</v>
      </c>
      <c r="B783" s="6"/>
      <c r="C783" s="11"/>
      <c r="V783">
        <v>2.3900000000000001E-2</v>
      </c>
      <c r="Z783">
        <v>13.6</v>
      </c>
      <c r="AO783" t="s">
        <v>934</v>
      </c>
      <c r="AS783">
        <v>90</v>
      </c>
    </row>
    <row r="784" spans="1:45" x14ac:dyDescent="0.3">
      <c r="A784" s="2" t="s">
        <v>109</v>
      </c>
      <c r="B784" s="6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O784" t="s">
        <v>934</v>
      </c>
      <c r="AS784">
        <v>90</v>
      </c>
    </row>
    <row r="785" spans="1:53" x14ac:dyDescent="0.3">
      <c r="A785" s="2" t="s">
        <v>126</v>
      </c>
      <c r="B785" s="6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O785" t="s">
        <v>934</v>
      </c>
      <c r="AS785">
        <v>90</v>
      </c>
    </row>
    <row r="786" spans="1:53" x14ac:dyDescent="0.3">
      <c r="A786" s="2" t="s">
        <v>159</v>
      </c>
      <c r="B786" s="6">
        <v>39973</v>
      </c>
      <c r="C786" s="11" t="s">
        <v>904</v>
      </c>
      <c r="P786">
        <v>3.125</v>
      </c>
      <c r="AS786">
        <v>23.125</v>
      </c>
      <c r="BA786">
        <v>5.875</v>
      </c>
    </row>
    <row r="787" spans="1:53" x14ac:dyDescent="0.3">
      <c r="A787" s="2" t="s">
        <v>159</v>
      </c>
      <c r="B787" s="6">
        <v>40000</v>
      </c>
      <c r="C787" s="11" t="s">
        <v>904</v>
      </c>
      <c r="P787">
        <v>3.5</v>
      </c>
      <c r="AS787">
        <v>23.5</v>
      </c>
      <c r="BA787">
        <v>8.6374999999999993</v>
      </c>
    </row>
    <row r="788" spans="1:53" x14ac:dyDescent="0.3">
      <c r="A788" s="2" t="s">
        <v>159</v>
      </c>
      <c r="B788" s="6">
        <v>40031</v>
      </c>
      <c r="C788" s="11" t="s">
        <v>904</v>
      </c>
      <c r="AS788">
        <v>56.125</v>
      </c>
      <c r="BA788">
        <v>9.4</v>
      </c>
    </row>
    <row r="789" spans="1:53" x14ac:dyDescent="0.3">
      <c r="A789" s="2" t="s">
        <v>159</v>
      </c>
      <c r="B789" s="6">
        <v>40039</v>
      </c>
      <c r="C789" s="11" t="s">
        <v>904</v>
      </c>
      <c r="AS789">
        <v>64.0625</v>
      </c>
      <c r="BA789">
        <v>9.6999999999999993</v>
      </c>
    </row>
    <row r="790" spans="1:53" x14ac:dyDescent="0.3">
      <c r="A790" s="2" t="s">
        <v>159</v>
      </c>
      <c r="B790" s="6">
        <v>40049</v>
      </c>
      <c r="C790" s="11" t="s">
        <v>904</v>
      </c>
      <c r="AS790">
        <v>74.0625</v>
      </c>
      <c r="BA790">
        <v>9.8000000000000007</v>
      </c>
    </row>
    <row r="791" spans="1:53" x14ac:dyDescent="0.3">
      <c r="A791" s="2" t="s">
        <v>159</v>
      </c>
      <c r="B791" s="6">
        <v>40070</v>
      </c>
      <c r="C791" s="11" t="s">
        <v>904</v>
      </c>
      <c r="AS791">
        <v>83.75</v>
      </c>
      <c r="BA791">
        <v>9.8333333333333304</v>
      </c>
    </row>
    <row r="792" spans="1:53" x14ac:dyDescent="0.3">
      <c r="A792" s="2" t="s">
        <v>159</v>
      </c>
      <c r="B792" s="6">
        <v>40087</v>
      </c>
      <c r="C792" s="11" t="s">
        <v>904</v>
      </c>
      <c r="AS792">
        <v>88.375</v>
      </c>
    </row>
    <row r="793" spans="1:53" x14ac:dyDescent="0.3">
      <c r="A793" s="2" t="s">
        <v>162</v>
      </c>
      <c r="B793" s="6">
        <v>39973</v>
      </c>
      <c r="C793" s="11" t="s">
        <v>905</v>
      </c>
      <c r="P793">
        <v>3.5</v>
      </c>
      <c r="AS793">
        <v>23.5</v>
      </c>
      <c r="BA793">
        <v>5.5</v>
      </c>
    </row>
    <row r="794" spans="1:53" x14ac:dyDescent="0.3">
      <c r="A794" s="2" t="s">
        <v>162</v>
      </c>
      <c r="B794" s="6">
        <v>40000</v>
      </c>
      <c r="C794" s="11" t="s">
        <v>905</v>
      </c>
      <c r="P794">
        <v>4.625</v>
      </c>
      <c r="AS794">
        <v>24.625</v>
      </c>
      <c r="BA794">
        <v>8</v>
      </c>
    </row>
    <row r="795" spans="1:53" x14ac:dyDescent="0.3">
      <c r="A795" s="2" t="s">
        <v>162</v>
      </c>
      <c r="B795" s="6">
        <v>40031</v>
      </c>
      <c r="C795" s="11" t="s">
        <v>905</v>
      </c>
      <c r="AS795">
        <v>63.625</v>
      </c>
      <c r="BA795">
        <v>8.3333333333333304</v>
      </c>
    </row>
    <row r="796" spans="1:53" x14ac:dyDescent="0.3">
      <c r="A796" s="2" t="s">
        <v>162</v>
      </c>
      <c r="B796" s="6">
        <v>40039</v>
      </c>
      <c r="C796" s="11" t="s">
        <v>905</v>
      </c>
      <c r="AS796">
        <v>68.125</v>
      </c>
      <c r="BA796">
        <v>8.5</v>
      </c>
    </row>
    <row r="797" spans="1:53" x14ac:dyDescent="0.3">
      <c r="A797" s="2" t="s">
        <v>162</v>
      </c>
      <c r="B797" s="6">
        <v>40049</v>
      </c>
      <c r="C797" s="11" t="s">
        <v>905</v>
      </c>
      <c r="AS797">
        <v>71.212500000000006</v>
      </c>
      <c r="BA797">
        <v>8.5</v>
      </c>
    </row>
    <row r="798" spans="1:53" x14ac:dyDescent="0.3">
      <c r="A798" s="2" t="s">
        <v>162</v>
      </c>
      <c r="B798" s="6">
        <v>40070</v>
      </c>
      <c r="C798" s="11" t="s">
        <v>905</v>
      </c>
      <c r="P798">
        <v>8.5</v>
      </c>
      <c r="AS798">
        <v>83.625</v>
      </c>
    </row>
    <row r="799" spans="1:53" x14ac:dyDescent="0.3">
      <c r="A799" s="2" t="s">
        <v>162</v>
      </c>
      <c r="B799" s="6">
        <v>40087</v>
      </c>
      <c r="C799" s="11" t="s">
        <v>905</v>
      </c>
      <c r="AS799">
        <v>90.25</v>
      </c>
    </row>
    <row r="800" spans="1:53" x14ac:dyDescent="0.3">
      <c r="A800" s="2" t="s">
        <v>165</v>
      </c>
      <c r="B800" s="6">
        <v>39973</v>
      </c>
      <c r="C800" s="11" t="s">
        <v>903</v>
      </c>
      <c r="P800">
        <v>4.625</v>
      </c>
      <c r="AS800">
        <v>24.625</v>
      </c>
      <c r="BA800">
        <v>5.625</v>
      </c>
    </row>
    <row r="801" spans="1:53" x14ac:dyDescent="0.3">
      <c r="A801" s="2" t="s">
        <v>165</v>
      </c>
      <c r="B801" s="6">
        <v>40000</v>
      </c>
      <c r="C801" s="11" t="s">
        <v>903</v>
      </c>
      <c r="P801">
        <v>5.375</v>
      </c>
      <c r="AS801">
        <v>25.375</v>
      </c>
      <c r="BA801">
        <v>8.8874999999999993</v>
      </c>
    </row>
    <row r="802" spans="1:53" x14ac:dyDescent="0.3">
      <c r="A802" s="2" t="s">
        <v>165</v>
      </c>
      <c r="B802" s="6">
        <v>40031</v>
      </c>
      <c r="C802" s="11" t="s">
        <v>903</v>
      </c>
      <c r="AS802">
        <v>46</v>
      </c>
      <c r="BA802">
        <v>10.862500000000001</v>
      </c>
    </row>
    <row r="803" spans="1:53" x14ac:dyDescent="0.3">
      <c r="A803" s="2" t="s">
        <v>165</v>
      </c>
      <c r="B803" s="6">
        <v>40039</v>
      </c>
      <c r="C803" s="11" t="s">
        <v>903</v>
      </c>
      <c r="AS803">
        <v>54</v>
      </c>
      <c r="BA803">
        <v>11.237500000000001</v>
      </c>
    </row>
    <row r="804" spans="1:53" x14ac:dyDescent="0.3">
      <c r="A804" s="2" t="s">
        <v>165</v>
      </c>
      <c r="B804" s="6">
        <v>40049</v>
      </c>
      <c r="C804" s="11" t="s">
        <v>903</v>
      </c>
      <c r="AS804">
        <v>65.375</v>
      </c>
      <c r="BA804">
        <v>11.375</v>
      </c>
    </row>
    <row r="805" spans="1:53" x14ac:dyDescent="0.3">
      <c r="A805" s="2" t="s">
        <v>165</v>
      </c>
      <c r="B805" s="6">
        <v>40070</v>
      </c>
      <c r="C805" s="11" t="s">
        <v>903</v>
      </c>
      <c r="AS805">
        <v>83.25</v>
      </c>
      <c r="BA805">
        <v>11.375</v>
      </c>
    </row>
    <row r="806" spans="1:53" x14ac:dyDescent="0.3">
      <c r="A806" s="2" t="s">
        <v>165</v>
      </c>
      <c r="B806" s="6">
        <v>40087</v>
      </c>
      <c r="C806" s="11" t="s">
        <v>903</v>
      </c>
      <c r="AS806">
        <v>88.875</v>
      </c>
    </row>
    <row r="807" spans="1:53" x14ac:dyDescent="0.3">
      <c r="A807" s="2" t="s">
        <v>168</v>
      </c>
      <c r="B807" s="6">
        <v>39973</v>
      </c>
      <c r="C807" s="11" t="s">
        <v>906</v>
      </c>
      <c r="P807">
        <v>3.625</v>
      </c>
      <c r="AS807">
        <v>23.75</v>
      </c>
      <c r="BA807">
        <v>6</v>
      </c>
    </row>
    <row r="808" spans="1:53" x14ac:dyDescent="0.3">
      <c r="A808" s="2" t="s">
        <v>168</v>
      </c>
      <c r="B808" s="6">
        <v>40000</v>
      </c>
      <c r="C808" s="11" t="s">
        <v>906</v>
      </c>
      <c r="P808">
        <v>5</v>
      </c>
      <c r="AS808">
        <v>25</v>
      </c>
      <c r="BA808">
        <v>7.8875000000000002</v>
      </c>
    </row>
    <row r="809" spans="1:53" x14ac:dyDescent="0.3">
      <c r="A809" s="2" t="s">
        <v>168</v>
      </c>
      <c r="B809" s="6">
        <v>40031</v>
      </c>
      <c r="C809" s="11" t="s">
        <v>906</v>
      </c>
      <c r="AS809">
        <v>62.024999999999999</v>
      </c>
      <c r="BA809">
        <v>8.25</v>
      </c>
    </row>
    <row r="810" spans="1:53" x14ac:dyDescent="0.3">
      <c r="A810" s="2" t="s">
        <v>168</v>
      </c>
      <c r="B810" s="6">
        <v>40039</v>
      </c>
      <c r="C810" s="11" t="s">
        <v>906</v>
      </c>
      <c r="AS810">
        <v>67.474999999999994</v>
      </c>
      <c r="BA810">
        <v>8.3333333333333304</v>
      </c>
    </row>
    <row r="811" spans="1:53" x14ac:dyDescent="0.3">
      <c r="A811" s="2" t="s">
        <v>168</v>
      </c>
      <c r="B811" s="6">
        <v>40049</v>
      </c>
      <c r="C811" s="11" t="s">
        <v>906</v>
      </c>
      <c r="AS811">
        <v>75.0625</v>
      </c>
      <c r="BA811">
        <v>8.3333333333333304</v>
      </c>
    </row>
    <row r="812" spans="1:53" x14ac:dyDescent="0.3">
      <c r="A812" s="2" t="s">
        <v>168</v>
      </c>
      <c r="B812" s="6">
        <v>40070</v>
      </c>
      <c r="C812" s="11" t="s">
        <v>906</v>
      </c>
      <c r="AS812">
        <v>84.375</v>
      </c>
      <c r="BA812">
        <v>8.6666666666666696</v>
      </c>
    </row>
    <row r="813" spans="1:53" x14ac:dyDescent="0.3">
      <c r="A813" s="2" t="s">
        <v>168</v>
      </c>
      <c r="B813" s="6">
        <v>40087</v>
      </c>
      <c r="C813" s="11" t="s">
        <v>906</v>
      </c>
      <c r="AS813">
        <v>89.125</v>
      </c>
    </row>
    <row r="814" spans="1:53" x14ac:dyDescent="0.3">
      <c r="A814" s="2" t="s">
        <v>171</v>
      </c>
      <c r="B814" s="6">
        <v>39973</v>
      </c>
      <c r="C814" s="11" t="s">
        <v>872</v>
      </c>
      <c r="P814">
        <v>2.75</v>
      </c>
      <c r="AS814">
        <v>22.75</v>
      </c>
      <c r="BA814">
        <v>6.625</v>
      </c>
    </row>
    <row r="815" spans="1:53" x14ac:dyDescent="0.3">
      <c r="A815" s="2" t="s">
        <v>171</v>
      </c>
      <c r="B815" s="6">
        <v>40000</v>
      </c>
      <c r="C815" s="11" t="s">
        <v>872</v>
      </c>
      <c r="P815">
        <v>3</v>
      </c>
      <c r="AS815">
        <v>23</v>
      </c>
      <c r="BA815">
        <v>8.125</v>
      </c>
    </row>
    <row r="816" spans="1:53" x14ac:dyDescent="0.3">
      <c r="A816" s="2" t="s">
        <v>171</v>
      </c>
      <c r="B816" s="6">
        <v>40031</v>
      </c>
      <c r="C816" s="11" t="s">
        <v>872</v>
      </c>
      <c r="AS816">
        <v>72.525000000000006</v>
      </c>
      <c r="BA816">
        <v>8.6666666666666696</v>
      </c>
    </row>
    <row r="817" spans="1:53" x14ac:dyDescent="0.3">
      <c r="A817" s="2" t="s">
        <v>171</v>
      </c>
      <c r="B817" s="6">
        <v>40039</v>
      </c>
      <c r="C817" s="11" t="s">
        <v>872</v>
      </c>
      <c r="AS817">
        <v>77.2</v>
      </c>
      <c r="BA817">
        <v>9</v>
      </c>
    </row>
    <row r="818" spans="1:53" x14ac:dyDescent="0.3">
      <c r="A818" s="2" t="s">
        <v>171</v>
      </c>
      <c r="B818" s="6">
        <v>40049</v>
      </c>
      <c r="C818" s="11" t="s">
        <v>872</v>
      </c>
      <c r="AS818">
        <v>84.75</v>
      </c>
      <c r="BA818">
        <v>9</v>
      </c>
    </row>
    <row r="819" spans="1:53" x14ac:dyDescent="0.3">
      <c r="A819" s="2" t="s">
        <v>171</v>
      </c>
      <c r="B819" s="6">
        <v>40070</v>
      </c>
      <c r="C819" s="11" t="s">
        <v>872</v>
      </c>
      <c r="AS819">
        <v>88.875</v>
      </c>
    </row>
    <row r="820" spans="1:53" x14ac:dyDescent="0.3">
      <c r="A820" s="2" t="s">
        <v>171</v>
      </c>
      <c r="B820" s="6">
        <v>40087</v>
      </c>
      <c r="C820" s="11" t="s">
        <v>872</v>
      </c>
      <c r="AS820">
        <v>92.3333333333333</v>
      </c>
    </row>
    <row r="821" spans="1:53" x14ac:dyDescent="0.3">
      <c r="A821" s="2" t="s">
        <v>174</v>
      </c>
      <c r="B821" s="6">
        <v>39973</v>
      </c>
      <c r="C821" s="11" t="s">
        <v>907</v>
      </c>
      <c r="P821">
        <v>3.875</v>
      </c>
      <c r="AS821">
        <v>23.875</v>
      </c>
      <c r="BA821">
        <v>5.875</v>
      </c>
    </row>
    <row r="822" spans="1:53" x14ac:dyDescent="0.3">
      <c r="A822" s="2" t="s">
        <v>174</v>
      </c>
      <c r="B822" s="6">
        <v>40000</v>
      </c>
      <c r="C822" s="11" t="s">
        <v>907</v>
      </c>
      <c r="P822">
        <v>4.1666666666666696</v>
      </c>
      <c r="AS822">
        <v>24.1666666666667</v>
      </c>
      <c r="BA822">
        <v>8.7833333333333297</v>
      </c>
    </row>
    <row r="823" spans="1:53" x14ac:dyDescent="0.3">
      <c r="A823" s="2" t="s">
        <v>174</v>
      </c>
      <c r="B823" s="6">
        <v>40031</v>
      </c>
      <c r="C823" s="11" t="s">
        <v>907</v>
      </c>
      <c r="AS823">
        <v>55</v>
      </c>
      <c r="BA823">
        <v>10</v>
      </c>
    </row>
    <row r="824" spans="1:53" x14ac:dyDescent="0.3">
      <c r="A824" s="2" t="s">
        <v>174</v>
      </c>
      <c r="B824" s="6">
        <v>40039</v>
      </c>
      <c r="C824" s="11" t="s">
        <v>907</v>
      </c>
      <c r="AS824">
        <v>64.875</v>
      </c>
      <c r="BA824">
        <v>10</v>
      </c>
    </row>
    <row r="825" spans="1:53" x14ac:dyDescent="0.3">
      <c r="A825" s="2" t="s">
        <v>174</v>
      </c>
      <c r="B825" s="6">
        <v>40049</v>
      </c>
      <c r="C825" s="11" t="s">
        <v>907</v>
      </c>
      <c r="AS825">
        <v>71.875</v>
      </c>
      <c r="BA825">
        <v>10</v>
      </c>
    </row>
    <row r="826" spans="1:53" x14ac:dyDescent="0.3">
      <c r="A826" s="2" t="s">
        <v>174</v>
      </c>
      <c r="B826" s="6">
        <v>40070</v>
      </c>
      <c r="C826" s="11" t="s">
        <v>907</v>
      </c>
      <c r="P826">
        <v>9</v>
      </c>
      <c r="AS826">
        <v>85.125</v>
      </c>
    </row>
    <row r="827" spans="1:53" x14ac:dyDescent="0.3">
      <c r="A827" s="2" t="s">
        <v>174</v>
      </c>
      <c r="B827" s="6">
        <v>40087</v>
      </c>
      <c r="C827" s="11" t="s">
        <v>907</v>
      </c>
      <c r="AS827">
        <v>89.1666666666667</v>
      </c>
    </row>
    <row r="828" spans="1:53" x14ac:dyDescent="0.3">
      <c r="A828" s="2" t="s">
        <v>177</v>
      </c>
      <c r="B828" s="6">
        <v>39973</v>
      </c>
      <c r="C828" s="11" t="s">
        <v>851</v>
      </c>
      <c r="P828">
        <v>3.875</v>
      </c>
      <c r="AS828">
        <v>23.875</v>
      </c>
      <c r="BA828">
        <v>5.9375</v>
      </c>
    </row>
    <row r="829" spans="1:53" x14ac:dyDescent="0.3">
      <c r="A829" s="2" t="s">
        <v>177</v>
      </c>
      <c r="B829" s="6">
        <v>40000</v>
      </c>
      <c r="C829" s="11" t="s">
        <v>851</v>
      </c>
      <c r="P829">
        <v>4.5</v>
      </c>
      <c r="AS829">
        <v>24.5</v>
      </c>
      <c r="BA829">
        <v>8.2375000000000007</v>
      </c>
    </row>
    <row r="830" spans="1:53" x14ac:dyDescent="0.3">
      <c r="A830" s="2" t="s">
        <v>177</v>
      </c>
      <c r="B830" s="6">
        <v>40031</v>
      </c>
      <c r="C830" s="11" t="s">
        <v>851</v>
      </c>
      <c r="AS830">
        <v>61.375</v>
      </c>
      <c r="BA830">
        <v>9</v>
      </c>
    </row>
    <row r="831" spans="1:53" x14ac:dyDescent="0.3">
      <c r="A831" s="2" t="s">
        <v>177</v>
      </c>
      <c r="B831" s="6">
        <v>40039</v>
      </c>
      <c r="C831" s="11" t="s">
        <v>851</v>
      </c>
      <c r="AS831">
        <v>67</v>
      </c>
      <c r="BA831">
        <v>9</v>
      </c>
    </row>
    <row r="832" spans="1:53" x14ac:dyDescent="0.3">
      <c r="A832" s="2" t="s">
        <v>177</v>
      </c>
      <c r="B832" s="6">
        <v>40049</v>
      </c>
      <c r="C832" s="11" t="s">
        <v>851</v>
      </c>
      <c r="AS832">
        <v>73.875</v>
      </c>
      <c r="BA832">
        <v>9</v>
      </c>
    </row>
    <row r="833" spans="1:53" x14ac:dyDescent="0.3">
      <c r="A833" s="2" t="s">
        <v>177</v>
      </c>
      <c r="B833" s="6">
        <v>40070</v>
      </c>
      <c r="C833" s="11" t="s">
        <v>851</v>
      </c>
      <c r="AS833">
        <v>84.25</v>
      </c>
      <c r="BA833">
        <v>9</v>
      </c>
    </row>
    <row r="834" spans="1:53" x14ac:dyDescent="0.3">
      <c r="A834" s="2" t="s">
        <v>177</v>
      </c>
      <c r="B834" s="6">
        <v>40087</v>
      </c>
      <c r="C834" s="11" t="s">
        <v>851</v>
      </c>
      <c r="AS834">
        <v>91.25</v>
      </c>
    </row>
    <row r="835" spans="1:53" x14ac:dyDescent="0.3">
      <c r="A835" s="2" t="s">
        <v>180</v>
      </c>
      <c r="B835" s="6">
        <v>39973</v>
      </c>
      <c r="C835" s="11" t="s">
        <v>908</v>
      </c>
      <c r="P835">
        <v>2.875</v>
      </c>
      <c r="AS835">
        <v>22.875</v>
      </c>
      <c r="BA835">
        <v>6</v>
      </c>
    </row>
    <row r="836" spans="1:53" x14ac:dyDescent="0.3">
      <c r="A836" s="2" t="s">
        <v>180</v>
      </c>
      <c r="B836" s="6">
        <v>40000</v>
      </c>
      <c r="C836" s="11" t="s">
        <v>908</v>
      </c>
      <c r="P836">
        <v>4.625</v>
      </c>
      <c r="AS836">
        <v>24.625</v>
      </c>
      <c r="BA836">
        <v>8.7750000000000004</v>
      </c>
    </row>
    <row r="837" spans="1:53" x14ac:dyDescent="0.3">
      <c r="A837" s="2" t="s">
        <v>180</v>
      </c>
      <c r="B837" s="6">
        <v>40031</v>
      </c>
      <c r="C837" s="11" t="s">
        <v>908</v>
      </c>
      <c r="AS837">
        <v>37.375</v>
      </c>
      <c r="BA837">
        <v>9.7874999999999996</v>
      </c>
    </row>
    <row r="838" spans="1:53" x14ac:dyDescent="0.3">
      <c r="A838" s="2" t="s">
        <v>180</v>
      </c>
      <c r="B838" s="6">
        <v>40039</v>
      </c>
      <c r="C838" s="11" t="s">
        <v>908</v>
      </c>
      <c r="AS838">
        <v>43.75</v>
      </c>
      <c r="BA838">
        <v>10.025</v>
      </c>
    </row>
    <row r="839" spans="1:53" x14ac:dyDescent="0.3">
      <c r="A839" s="2" t="s">
        <v>180</v>
      </c>
      <c r="B839" s="6">
        <v>40049</v>
      </c>
      <c r="C839" s="11" t="s">
        <v>908</v>
      </c>
      <c r="AS839">
        <v>53.5</v>
      </c>
      <c r="BA839">
        <v>10.25</v>
      </c>
    </row>
    <row r="840" spans="1:53" x14ac:dyDescent="0.3">
      <c r="A840" s="2" t="s">
        <v>180</v>
      </c>
      <c r="B840" s="6">
        <v>40070</v>
      </c>
      <c r="C840" s="11" t="s">
        <v>908</v>
      </c>
      <c r="AS840">
        <v>67.9375</v>
      </c>
      <c r="BA840">
        <v>10.5</v>
      </c>
    </row>
    <row r="841" spans="1:53" x14ac:dyDescent="0.3">
      <c r="A841" s="2" t="s">
        <v>180</v>
      </c>
      <c r="B841" s="6">
        <v>40087</v>
      </c>
      <c r="C841" s="11" t="s">
        <v>908</v>
      </c>
      <c r="AS841">
        <v>83.142857142857096</v>
      </c>
    </row>
    <row r="842" spans="1:53" x14ac:dyDescent="0.3">
      <c r="A842" s="2" t="s">
        <v>185</v>
      </c>
      <c r="B842" s="6">
        <v>39973</v>
      </c>
      <c r="C842" s="11" t="s">
        <v>909</v>
      </c>
      <c r="P842">
        <v>5.5</v>
      </c>
      <c r="AS842">
        <v>25.5</v>
      </c>
      <c r="BA842">
        <v>5.625</v>
      </c>
    </row>
    <row r="843" spans="1:53" x14ac:dyDescent="0.3">
      <c r="A843" s="2" t="s">
        <v>185</v>
      </c>
      <c r="B843" s="6">
        <v>40000</v>
      </c>
      <c r="C843" s="11" t="s">
        <v>909</v>
      </c>
      <c r="P843">
        <v>5.8571428571428603</v>
      </c>
      <c r="AS843">
        <v>25.8571428571429</v>
      </c>
      <c r="BA843">
        <v>7.6571428571428601</v>
      </c>
    </row>
    <row r="844" spans="1:53" x14ac:dyDescent="0.3">
      <c r="A844" s="2" t="s">
        <v>185</v>
      </c>
      <c r="B844" s="6">
        <v>40031</v>
      </c>
      <c r="C844" s="11" t="s">
        <v>909</v>
      </c>
      <c r="AS844">
        <v>30.5</v>
      </c>
      <c r="BA844">
        <v>10.64</v>
      </c>
    </row>
    <row r="845" spans="1:53" x14ac:dyDescent="0.3">
      <c r="A845" s="2" t="s">
        <v>185</v>
      </c>
      <c r="B845" s="6">
        <v>40039</v>
      </c>
      <c r="C845" s="11" t="s">
        <v>909</v>
      </c>
      <c r="AS845">
        <v>30.8333333333333</v>
      </c>
      <c r="BA845">
        <v>11.38</v>
      </c>
    </row>
    <row r="846" spans="1:53" x14ac:dyDescent="0.3">
      <c r="A846" s="2" t="s">
        <v>185</v>
      </c>
      <c r="B846" s="6">
        <v>40049</v>
      </c>
      <c r="C846" s="11" t="s">
        <v>909</v>
      </c>
      <c r="AS846">
        <v>31.571428571428601</v>
      </c>
      <c r="BA846">
        <v>12.175000000000001</v>
      </c>
    </row>
    <row r="847" spans="1:53" x14ac:dyDescent="0.3">
      <c r="A847" s="2" t="s">
        <v>185</v>
      </c>
      <c r="B847" s="6">
        <v>40070</v>
      </c>
      <c r="C847" s="11" t="s">
        <v>909</v>
      </c>
      <c r="AS847">
        <v>32.428571428571402</v>
      </c>
      <c r="BA847">
        <v>14.36</v>
      </c>
    </row>
    <row r="848" spans="1:53" x14ac:dyDescent="0.3">
      <c r="A848" s="2" t="s">
        <v>185</v>
      </c>
      <c r="B848" s="6">
        <v>40087</v>
      </c>
      <c r="C848" s="11" t="s">
        <v>909</v>
      </c>
      <c r="AS848">
        <v>39.571428571428598</v>
      </c>
    </row>
    <row r="849" spans="1:53" x14ac:dyDescent="0.3">
      <c r="A849" s="2" t="s">
        <v>188</v>
      </c>
      <c r="B849" s="6">
        <v>39973</v>
      </c>
      <c r="C849" s="11" t="s">
        <v>910</v>
      </c>
      <c r="P849">
        <v>4.375</v>
      </c>
      <c r="AS849">
        <v>24.375</v>
      </c>
      <c r="BA849">
        <v>6.25</v>
      </c>
    </row>
    <row r="850" spans="1:53" x14ac:dyDescent="0.3">
      <c r="A850" s="2" t="s">
        <v>188</v>
      </c>
      <c r="B850" s="6">
        <v>40000</v>
      </c>
      <c r="C850" s="11" t="s">
        <v>910</v>
      </c>
      <c r="P850">
        <v>4.375</v>
      </c>
      <c r="AS850">
        <v>24.375</v>
      </c>
      <c r="BA850">
        <v>9.0374999999999996</v>
      </c>
    </row>
    <row r="851" spans="1:53" x14ac:dyDescent="0.3">
      <c r="A851" s="2" t="s">
        <v>188</v>
      </c>
      <c r="B851" s="6">
        <v>40031</v>
      </c>
      <c r="C851" s="11" t="s">
        <v>910</v>
      </c>
      <c r="AS851">
        <v>66.3</v>
      </c>
      <c r="BA851">
        <v>9.5</v>
      </c>
    </row>
    <row r="852" spans="1:53" x14ac:dyDescent="0.3">
      <c r="A852" s="2" t="s">
        <v>188</v>
      </c>
      <c r="B852" s="6">
        <v>40039</v>
      </c>
      <c r="C852" s="11" t="s">
        <v>910</v>
      </c>
      <c r="AS852">
        <v>72.125</v>
      </c>
      <c r="BA852">
        <v>9.6666666666666696</v>
      </c>
    </row>
    <row r="853" spans="1:53" x14ac:dyDescent="0.3">
      <c r="A853" s="2" t="s">
        <v>188</v>
      </c>
      <c r="B853" s="6">
        <v>40049</v>
      </c>
      <c r="C853" s="11" t="s">
        <v>910</v>
      </c>
      <c r="AS853">
        <v>80.75</v>
      </c>
      <c r="BA853">
        <v>9.6666666666666696</v>
      </c>
    </row>
    <row r="854" spans="1:53" x14ac:dyDescent="0.3">
      <c r="A854" s="2" t="s">
        <v>188</v>
      </c>
      <c r="B854" s="6">
        <v>40070</v>
      </c>
      <c r="C854" s="11" t="s">
        <v>910</v>
      </c>
      <c r="AS854">
        <v>85.375</v>
      </c>
    </row>
    <row r="855" spans="1:53" x14ac:dyDescent="0.3">
      <c r="A855" s="2" t="s">
        <v>188</v>
      </c>
      <c r="B855" s="6">
        <v>40087</v>
      </c>
      <c r="C855" s="11" t="s">
        <v>910</v>
      </c>
      <c r="AS855">
        <v>92</v>
      </c>
    </row>
    <row r="856" spans="1:53" x14ac:dyDescent="0.3">
      <c r="A856" s="2" t="s">
        <v>191</v>
      </c>
      <c r="B856" s="6">
        <v>39973</v>
      </c>
      <c r="C856" s="11" t="s">
        <v>911</v>
      </c>
      <c r="P856">
        <v>3</v>
      </c>
      <c r="AS856">
        <v>23</v>
      </c>
      <c r="BA856">
        <v>6.4375</v>
      </c>
    </row>
    <row r="857" spans="1:53" x14ac:dyDescent="0.3">
      <c r="A857" s="2" t="s">
        <v>191</v>
      </c>
      <c r="B857" s="6">
        <v>40000</v>
      </c>
      <c r="C857" s="11" t="s">
        <v>911</v>
      </c>
      <c r="P857">
        <v>3.625</v>
      </c>
      <c r="AS857">
        <v>23.625</v>
      </c>
      <c r="BA857">
        <v>8.4250000000000007</v>
      </c>
    </row>
    <row r="858" spans="1:53" x14ac:dyDescent="0.3">
      <c r="A858" s="2" t="s">
        <v>191</v>
      </c>
      <c r="B858" s="6">
        <v>40031</v>
      </c>
      <c r="C858" s="11" t="s">
        <v>911</v>
      </c>
      <c r="AS858">
        <v>67.174999999999997</v>
      </c>
      <c r="BA858">
        <v>8.5</v>
      </c>
    </row>
    <row r="859" spans="1:53" x14ac:dyDescent="0.3">
      <c r="A859" s="2" t="s">
        <v>191</v>
      </c>
      <c r="B859" s="6">
        <v>40039</v>
      </c>
      <c r="C859" s="11" t="s">
        <v>911</v>
      </c>
      <c r="AS859">
        <v>71.7</v>
      </c>
      <c r="BA859">
        <v>8.5</v>
      </c>
    </row>
    <row r="860" spans="1:53" x14ac:dyDescent="0.3">
      <c r="A860" s="2" t="s">
        <v>191</v>
      </c>
      <c r="B860" s="6">
        <v>40049</v>
      </c>
      <c r="C860" s="11" t="s">
        <v>911</v>
      </c>
      <c r="AS860">
        <v>82.125</v>
      </c>
      <c r="BA860">
        <v>8.5</v>
      </c>
    </row>
    <row r="861" spans="1:53" x14ac:dyDescent="0.3">
      <c r="A861" s="2" t="s">
        <v>191</v>
      </c>
      <c r="B861" s="6">
        <v>40070</v>
      </c>
      <c r="C861" s="11" t="s">
        <v>911</v>
      </c>
      <c r="AS861">
        <v>86.25</v>
      </c>
      <c r="BA861">
        <v>8.8571428571428594</v>
      </c>
    </row>
    <row r="862" spans="1:53" x14ac:dyDescent="0.3">
      <c r="A862" s="2" t="s">
        <v>191</v>
      </c>
      <c r="B862" s="6">
        <v>40087</v>
      </c>
      <c r="C862" s="11" t="s">
        <v>911</v>
      </c>
      <c r="AS862">
        <v>92</v>
      </c>
    </row>
    <row r="863" spans="1:53" x14ac:dyDescent="0.3">
      <c r="A863" s="2" t="s">
        <v>194</v>
      </c>
      <c r="B863" s="6">
        <v>39973</v>
      </c>
      <c r="C863" s="11" t="s">
        <v>912</v>
      </c>
      <c r="P863">
        <v>6.125</v>
      </c>
      <c r="AS863">
        <v>25.428571428571399</v>
      </c>
      <c r="BA863">
        <v>5.5625</v>
      </c>
    </row>
    <row r="864" spans="1:53" x14ac:dyDescent="0.3">
      <c r="A864" s="2" t="s">
        <v>194</v>
      </c>
      <c r="B864" s="6">
        <v>40000</v>
      </c>
      <c r="C864" s="11" t="s">
        <v>912</v>
      </c>
      <c r="P864">
        <v>4.5</v>
      </c>
      <c r="AS864">
        <v>24.5</v>
      </c>
      <c r="BA864">
        <v>8.0749999999999993</v>
      </c>
    </row>
    <row r="865" spans="1:53" x14ac:dyDescent="0.3">
      <c r="A865" s="2" t="s">
        <v>194</v>
      </c>
      <c r="B865" s="6">
        <v>40031</v>
      </c>
      <c r="C865" s="11" t="s">
        <v>912</v>
      </c>
      <c r="AS865">
        <v>31.75</v>
      </c>
      <c r="BA865">
        <v>10.828571428571401</v>
      </c>
    </row>
    <row r="866" spans="1:53" x14ac:dyDescent="0.3">
      <c r="A866" s="2" t="s">
        <v>194</v>
      </c>
      <c r="B866" s="6">
        <v>40039</v>
      </c>
      <c r="C866" s="11" t="s">
        <v>912</v>
      </c>
      <c r="AS866">
        <v>33.375</v>
      </c>
      <c r="BA866">
        <v>11.775</v>
      </c>
    </row>
    <row r="867" spans="1:53" x14ac:dyDescent="0.3">
      <c r="A867" s="2" t="s">
        <v>194</v>
      </c>
      <c r="B867" s="6">
        <v>40049</v>
      </c>
      <c r="C867" s="11" t="s">
        <v>912</v>
      </c>
      <c r="AS867">
        <v>39.625</v>
      </c>
      <c r="BA867">
        <v>13</v>
      </c>
    </row>
    <row r="868" spans="1:53" x14ac:dyDescent="0.3">
      <c r="A868" s="2" t="s">
        <v>194</v>
      </c>
      <c r="B868" s="6">
        <v>40070</v>
      </c>
      <c r="C868" s="11" t="s">
        <v>912</v>
      </c>
      <c r="AS868">
        <v>63.866666666666703</v>
      </c>
      <c r="BA868">
        <v>14.1666666666667</v>
      </c>
    </row>
    <row r="869" spans="1:53" x14ac:dyDescent="0.3">
      <c r="A869" s="2" t="s">
        <v>194</v>
      </c>
      <c r="B869" s="6">
        <v>40087</v>
      </c>
      <c r="C869" s="11" t="s">
        <v>912</v>
      </c>
      <c r="AS869">
        <v>73</v>
      </c>
    </row>
    <row r="870" spans="1:53" x14ac:dyDescent="0.3">
      <c r="A870" s="2" t="s">
        <v>197</v>
      </c>
      <c r="B870" s="6">
        <v>39973</v>
      </c>
      <c r="C870" s="11" t="s">
        <v>913</v>
      </c>
      <c r="P870">
        <v>5.875</v>
      </c>
      <c r="AS870">
        <v>25.875</v>
      </c>
      <c r="BA870">
        <v>5.6875</v>
      </c>
    </row>
    <row r="871" spans="1:53" x14ac:dyDescent="0.3">
      <c r="A871" s="2" t="s">
        <v>197</v>
      </c>
      <c r="B871" s="6">
        <v>40000</v>
      </c>
      <c r="C871" s="11" t="s">
        <v>913</v>
      </c>
      <c r="P871">
        <v>5.25</v>
      </c>
      <c r="AS871">
        <v>25.25</v>
      </c>
      <c r="BA871">
        <v>7.9249999999999998</v>
      </c>
    </row>
    <row r="872" spans="1:53" x14ac:dyDescent="0.3">
      <c r="A872" s="2" t="s">
        <v>197</v>
      </c>
      <c r="B872" s="6">
        <v>40031</v>
      </c>
      <c r="C872" s="11" t="s">
        <v>913</v>
      </c>
      <c r="AS872">
        <v>55.5</v>
      </c>
      <c r="BA872">
        <v>8.8333333333333304</v>
      </c>
    </row>
    <row r="873" spans="1:53" x14ac:dyDescent="0.3">
      <c r="A873" s="2" t="s">
        <v>197</v>
      </c>
      <c r="B873" s="6">
        <v>40039</v>
      </c>
      <c r="C873" s="11" t="s">
        <v>913</v>
      </c>
      <c r="AS873">
        <v>65.875</v>
      </c>
      <c r="BA873">
        <v>8.8333333333333304</v>
      </c>
    </row>
    <row r="874" spans="1:53" x14ac:dyDescent="0.3">
      <c r="A874" s="2" t="s">
        <v>197</v>
      </c>
      <c r="B874" s="6">
        <v>40049</v>
      </c>
      <c r="C874" s="11" t="s">
        <v>913</v>
      </c>
      <c r="AS874">
        <v>73.962500000000006</v>
      </c>
      <c r="BA874">
        <v>9.1666666666666696</v>
      </c>
    </row>
    <row r="875" spans="1:53" x14ac:dyDescent="0.3">
      <c r="A875" s="2" t="s">
        <v>197</v>
      </c>
      <c r="B875" s="6">
        <v>40070</v>
      </c>
      <c r="C875" s="11" t="s">
        <v>913</v>
      </c>
      <c r="AS875">
        <v>86.285714285714306</v>
      </c>
      <c r="BA875">
        <v>9.75</v>
      </c>
    </row>
    <row r="876" spans="1:53" x14ac:dyDescent="0.3">
      <c r="A876" s="2" t="s">
        <v>197</v>
      </c>
      <c r="B876" s="6">
        <v>40087</v>
      </c>
      <c r="C876" s="11" t="s">
        <v>913</v>
      </c>
      <c r="AS876">
        <v>91.285714285714306</v>
      </c>
    </row>
    <row r="877" spans="1:53" x14ac:dyDescent="0.3">
      <c r="A877" s="2" t="s">
        <v>200</v>
      </c>
      <c r="B877" s="6">
        <v>39973</v>
      </c>
      <c r="C877" s="11" t="s">
        <v>871</v>
      </c>
      <c r="P877">
        <v>5.375</v>
      </c>
      <c r="AS877">
        <v>25.375</v>
      </c>
      <c r="BA877">
        <v>6</v>
      </c>
    </row>
    <row r="878" spans="1:53" x14ac:dyDescent="0.3">
      <c r="A878" s="2" t="s">
        <v>200</v>
      </c>
      <c r="B878" s="6">
        <v>40000</v>
      </c>
      <c r="C878" s="11" t="s">
        <v>871</v>
      </c>
      <c r="P878">
        <v>5</v>
      </c>
      <c r="AS878">
        <v>25</v>
      </c>
      <c r="BA878">
        <v>8.6875</v>
      </c>
    </row>
    <row r="879" spans="1:53" x14ac:dyDescent="0.3">
      <c r="A879" s="2" t="s">
        <v>200</v>
      </c>
      <c r="B879" s="6">
        <v>40031</v>
      </c>
      <c r="C879" s="11" t="s">
        <v>871</v>
      </c>
      <c r="AS879">
        <v>42.714285714285701</v>
      </c>
      <c r="BA879">
        <v>9.8571428571428594</v>
      </c>
    </row>
    <row r="880" spans="1:53" x14ac:dyDescent="0.3">
      <c r="A880" s="2" t="s">
        <v>200</v>
      </c>
      <c r="B880" s="6">
        <v>40039</v>
      </c>
      <c r="C880" s="11" t="s">
        <v>871</v>
      </c>
      <c r="AS880">
        <v>62</v>
      </c>
      <c r="BA880">
        <v>10.1428571428571</v>
      </c>
    </row>
    <row r="881" spans="1:53" x14ac:dyDescent="0.3">
      <c r="A881" s="2" t="s">
        <v>200</v>
      </c>
      <c r="B881" s="6">
        <v>40049</v>
      </c>
      <c r="C881" s="11" t="s">
        <v>871</v>
      </c>
      <c r="AS881">
        <v>68.674999999999997</v>
      </c>
      <c r="BA881">
        <v>10.285714285714301</v>
      </c>
    </row>
    <row r="882" spans="1:53" x14ac:dyDescent="0.3">
      <c r="A882" s="2" t="s">
        <v>200</v>
      </c>
      <c r="B882" s="6">
        <v>40070</v>
      </c>
      <c r="C882" s="11" t="s">
        <v>871</v>
      </c>
      <c r="AS882">
        <v>82.857142857142904</v>
      </c>
      <c r="BA882">
        <v>10.285714285714301</v>
      </c>
    </row>
    <row r="883" spans="1:53" x14ac:dyDescent="0.3">
      <c r="A883" s="2" t="s">
        <v>200</v>
      </c>
      <c r="B883" s="6">
        <v>40087</v>
      </c>
      <c r="C883" s="11" t="s">
        <v>871</v>
      </c>
      <c r="AS883">
        <v>88.75</v>
      </c>
    </row>
    <row r="884" spans="1:53" x14ac:dyDescent="0.3">
      <c r="A884" s="2" t="s">
        <v>203</v>
      </c>
      <c r="B884" s="6">
        <v>39973</v>
      </c>
      <c r="C884" s="11" t="s">
        <v>914</v>
      </c>
      <c r="P884">
        <v>4</v>
      </c>
      <c r="AS884">
        <v>24</v>
      </c>
      <c r="BA884">
        <v>6.3125</v>
      </c>
    </row>
    <row r="885" spans="1:53" x14ac:dyDescent="0.3">
      <c r="A885" s="2" t="s">
        <v>203</v>
      </c>
      <c r="B885" s="6">
        <v>40000</v>
      </c>
      <c r="C885" s="11" t="s">
        <v>914</v>
      </c>
      <c r="P885">
        <v>4.25</v>
      </c>
      <c r="AS885">
        <v>24.25</v>
      </c>
      <c r="BA885">
        <v>8.15</v>
      </c>
    </row>
    <row r="886" spans="1:53" x14ac:dyDescent="0.3">
      <c r="A886" s="2" t="s">
        <v>203</v>
      </c>
      <c r="B886" s="6">
        <v>40031</v>
      </c>
      <c r="C886" s="11" t="s">
        <v>914</v>
      </c>
      <c r="AS886">
        <v>66.3125</v>
      </c>
      <c r="BA886">
        <v>8.71428571428571</v>
      </c>
    </row>
    <row r="887" spans="1:53" x14ac:dyDescent="0.3">
      <c r="A887" s="2" t="s">
        <v>203</v>
      </c>
      <c r="B887" s="6">
        <v>40039</v>
      </c>
      <c r="C887" s="11" t="s">
        <v>914</v>
      </c>
      <c r="AS887">
        <v>71.5</v>
      </c>
      <c r="BA887">
        <v>9</v>
      </c>
    </row>
    <row r="888" spans="1:53" x14ac:dyDescent="0.3">
      <c r="A888" s="2" t="s">
        <v>203</v>
      </c>
      <c r="B888" s="6">
        <v>40049</v>
      </c>
      <c r="C888" s="11" t="s">
        <v>914</v>
      </c>
      <c r="AS888">
        <v>81.25</v>
      </c>
      <c r="BA888">
        <v>9</v>
      </c>
    </row>
    <row r="889" spans="1:53" x14ac:dyDescent="0.3">
      <c r="A889" s="2" t="s">
        <v>203</v>
      </c>
      <c r="B889" s="6">
        <v>40070</v>
      </c>
      <c r="C889" s="11" t="s">
        <v>914</v>
      </c>
      <c r="AS889">
        <v>87</v>
      </c>
      <c r="BA889">
        <v>9.1666666666666696</v>
      </c>
    </row>
    <row r="890" spans="1:53" x14ac:dyDescent="0.3">
      <c r="A890" s="2" t="s">
        <v>203</v>
      </c>
      <c r="B890" s="6">
        <v>40087</v>
      </c>
      <c r="C890" s="11" t="s">
        <v>914</v>
      </c>
      <c r="AS890">
        <v>91</v>
      </c>
    </row>
    <row r="891" spans="1:53" x14ac:dyDescent="0.3">
      <c r="A891" s="2" t="s">
        <v>160</v>
      </c>
      <c r="B891" s="6">
        <v>40001</v>
      </c>
      <c r="C891" s="11" t="s">
        <v>904</v>
      </c>
      <c r="P891">
        <v>5.375</v>
      </c>
      <c r="AS891">
        <v>25.375</v>
      </c>
      <c r="BA891">
        <v>4.3125</v>
      </c>
    </row>
    <row r="892" spans="1:53" x14ac:dyDescent="0.3">
      <c r="A892" s="2" t="s">
        <v>160</v>
      </c>
      <c r="B892" s="6">
        <v>40018</v>
      </c>
      <c r="C892" s="11" t="s">
        <v>904</v>
      </c>
      <c r="AS892">
        <v>30.125</v>
      </c>
      <c r="BA892">
        <v>5.4375</v>
      </c>
    </row>
    <row r="893" spans="1:53" x14ac:dyDescent="0.3">
      <c r="A893" s="2" t="s">
        <v>160</v>
      </c>
      <c r="B893" s="6">
        <v>40031</v>
      </c>
      <c r="C893" s="11" t="s">
        <v>904</v>
      </c>
      <c r="AS893">
        <v>31.875</v>
      </c>
      <c r="BA893">
        <v>7.2857142857142803</v>
      </c>
    </row>
    <row r="894" spans="1:53" x14ac:dyDescent="0.3">
      <c r="A894" s="2" t="s">
        <v>160</v>
      </c>
      <c r="B894" s="6">
        <v>40049</v>
      </c>
      <c r="C894" s="11" t="s">
        <v>904</v>
      </c>
      <c r="AS894">
        <v>45.375</v>
      </c>
      <c r="BA894">
        <v>8.21428571428571</v>
      </c>
    </row>
    <row r="895" spans="1:53" x14ac:dyDescent="0.3">
      <c r="A895" s="2" t="s">
        <v>160</v>
      </c>
      <c r="B895" s="6">
        <v>40071</v>
      </c>
      <c r="C895" s="11" t="s">
        <v>904</v>
      </c>
      <c r="AS895">
        <v>69.0625</v>
      </c>
      <c r="BA895">
        <v>8.4285714285714306</v>
      </c>
    </row>
    <row r="896" spans="1:53" x14ac:dyDescent="0.3">
      <c r="A896" s="2" t="s">
        <v>160</v>
      </c>
      <c r="B896" s="6">
        <v>40087</v>
      </c>
      <c r="C896" s="11" t="s">
        <v>904</v>
      </c>
      <c r="AS896">
        <v>81.1875</v>
      </c>
    </row>
    <row r="897" spans="1:53" x14ac:dyDescent="0.3">
      <c r="A897" s="2" t="s">
        <v>160</v>
      </c>
      <c r="B897" s="6">
        <v>40106</v>
      </c>
      <c r="C897" s="11" t="s">
        <v>904</v>
      </c>
      <c r="AS897">
        <v>92</v>
      </c>
    </row>
    <row r="898" spans="1:53" x14ac:dyDescent="0.3">
      <c r="A898" s="2" t="s">
        <v>163</v>
      </c>
      <c r="B898" s="6">
        <v>40001</v>
      </c>
      <c r="C898" s="11" t="s">
        <v>905</v>
      </c>
      <c r="P898">
        <v>5.375</v>
      </c>
      <c r="AS898">
        <v>25.375</v>
      </c>
      <c r="BA898">
        <v>4.7625000000000002</v>
      </c>
    </row>
    <row r="899" spans="1:53" x14ac:dyDescent="0.3">
      <c r="A899" s="2" t="s">
        <v>163</v>
      </c>
      <c r="B899" s="6">
        <v>40018</v>
      </c>
      <c r="C899" s="11" t="s">
        <v>905</v>
      </c>
      <c r="AS899">
        <v>30.5</v>
      </c>
      <c r="BA899">
        <v>6.2125000000000004</v>
      </c>
    </row>
    <row r="900" spans="1:53" x14ac:dyDescent="0.3">
      <c r="A900" s="2" t="s">
        <v>163</v>
      </c>
      <c r="B900" s="6">
        <v>40031</v>
      </c>
      <c r="C900" s="11" t="s">
        <v>905</v>
      </c>
      <c r="AS900">
        <v>32.375</v>
      </c>
      <c r="BA900">
        <v>7.7874999999999996</v>
      </c>
    </row>
    <row r="901" spans="1:53" x14ac:dyDescent="0.3">
      <c r="A901" s="2" t="s">
        <v>163</v>
      </c>
      <c r="B901" s="6">
        <v>40049</v>
      </c>
      <c r="C901" s="11" t="s">
        <v>905</v>
      </c>
      <c r="AS901">
        <v>60.125</v>
      </c>
      <c r="BA901">
        <v>7.875</v>
      </c>
    </row>
    <row r="902" spans="1:53" x14ac:dyDescent="0.3">
      <c r="A902" s="2" t="s">
        <v>163</v>
      </c>
      <c r="B902" s="6">
        <v>40071</v>
      </c>
      <c r="C902" s="11" t="s">
        <v>905</v>
      </c>
      <c r="AS902">
        <v>73.5</v>
      </c>
      <c r="BA902">
        <v>7.875</v>
      </c>
    </row>
    <row r="903" spans="1:53" x14ac:dyDescent="0.3">
      <c r="A903" s="2" t="s">
        <v>163</v>
      </c>
      <c r="B903" s="6">
        <v>40087</v>
      </c>
      <c r="C903" s="11" t="s">
        <v>905</v>
      </c>
      <c r="AS903">
        <v>81.75</v>
      </c>
    </row>
    <row r="904" spans="1:53" x14ac:dyDescent="0.3">
      <c r="A904" s="2" t="s">
        <v>163</v>
      </c>
      <c r="B904" s="6">
        <v>40106</v>
      </c>
      <c r="C904" s="11" t="s">
        <v>905</v>
      </c>
      <c r="AS904">
        <v>92</v>
      </c>
    </row>
    <row r="905" spans="1:53" x14ac:dyDescent="0.3">
      <c r="A905" s="2" t="s">
        <v>166</v>
      </c>
      <c r="B905" s="6">
        <v>40001</v>
      </c>
      <c r="C905" s="11" t="s">
        <v>903</v>
      </c>
      <c r="P905">
        <v>5.625</v>
      </c>
      <c r="AS905">
        <v>25.625</v>
      </c>
      <c r="BA905">
        <v>3.9375</v>
      </c>
    </row>
    <row r="906" spans="1:53" x14ac:dyDescent="0.3">
      <c r="A906" s="2" t="s">
        <v>166</v>
      </c>
      <c r="B906" s="6">
        <v>40018</v>
      </c>
      <c r="C906" s="11" t="s">
        <v>903</v>
      </c>
      <c r="AS906">
        <v>28.5</v>
      </c>
      <c r="BA906">
        <v>4.8875000000000002</v>
      </c>
    </row>
    <row r="907" spans="1:53" x14ac:dyDescent="0.3">
      <c r="A907" s="2" t="s">
        <v>166</v>
      </c>
      <c r="B907" s="6">
        <v>40031</v>
      </c>
      <c r="C907" s="11" t="s">
        <v>903</v>
      </c>
      <c r="AS907">
        <v>31.125</v>
      </c>
      <c r="BA907">
        <v>6.5875000000000004</v>
      </c>
    </row>
    <row r="908" spans="1:53" x14ac:dyDescent="0.3">
      <c r="A908" s="2" t="s">
        <v>166</v>
      </c>
      <c r="B908" s="6">
        <v>40049</v>
      </c>
      <c r="C908" s="11" t="s">
        <v>903</v>
      </c>
      <c r="AS908">
        <v>37.625</v>
      </c>
      <c r="BA908">
        <v>8.25</v>
      </c>
    </row>
    <row r="909" spans="1:53" x14ac:dyDescent="0.3">
      <c r="A909" s="2" t="s">
        <v>166</v>
      </c>
      <c r="B909" s="6">
        <v>40071</v>
      </c>
      <c r="C909" s="11" t="s">
        <v>903</v>
      </c>
      <c r="AS909">
        <v>68.0625</v>
      </c>
      <c r="BA909">
        <v>8.4285714285714306</v>
      </c>
    </row>
    <row r="910" spans="1:53" x14ac:dyDescent="0.3">
      <c r="A910" s="2" t="s">
        <v>166</v>
      </c>
      <c r="B910" s="6">
        <v>40087</v>
      </c>
      <c r="C910" s="11" t="s">
        <v>903</v>
      </c>
      <c r="AS910">
        <v>80.75</v>
      </c>
    </row>
    <row r="911" spans="1:53" x14ac:dyDescent="0.3">
      <c r="A911" s="2" t="s">
        <v>166</v>
      </c>
      <c r="B911" s="6">
        <v>40106</v>
      </c>
      <c r="C911" s="11" t="s">
        <v>903</v>
      </c>
      <c r="AS911">
        <v>92</v>
      </c>
    </row>
    <row r="912" spans="1:53" x14ac:dyDescent="0.3">
      <c r="A912" s="2" t="s">
        <v>169</v>
      </c>
      <c r="B912" s="6">
        <v>40001</v>
      </c>
      <c r="C912" s="11" t="s">
        <v>906</v>
      </c>
      <c r="P912">
        <v>4.875</v>
      </c>
      <c r="AS912">
        <v>24.875</v>
      </c>
      <c r="BA912">
        <v>4.9124999999999996</v>
      </c>
    </row>
    <row r="913" spans="1:53" x14ac:dyDescent="0.3">
      <c r="A913" s="2" t="s">
        <v>169</v>
      </c>
      <c r="B913" s="6">
        <v>40018</v>
      </c>
      <c r="C913" s="11" t="s">
        <v>906</v>
      </c>
      <c r="AS913">
        <v>30.875</v>
      </c>
      <c r="BA913">
        <v>5.9874999999999998</v>
      </c>
    </row>
    <row r="914" spans="1:53" x14ac:dyDescent="0.3">
      <c r="A914" s="2" t="s">
        <v>169</v>
      </c>
      <c r="B914" s="6">
        <v>40031</v>
      </c>
      <c r="C914" s="11" t="s">
        <v>906</v>
      </c>
      <c r="AS914">
        <v>32.125</v>
      </c>
      <c r="BA914">
        <v>7.6875</v>
      </c>
    </row>
    <row r="915" spans="1:53" x14ac:dyDescent="0.3">
      <c r="A915" s="2" t="s">
        <v>169</v>
      </c>
      <c r="B915" s="6">
        <v>40049</v>
      </c>
      <c r="C915" s="11" t="s">
        <v>906</v>
      </c>
      <c r="AS915">
        <v>54.5</v>
      </c>
      <c r="BA915">
        <v>8.25</v>
      </c>
    </row>
    <row r="916" spans="1:53" x14ac:dyDescent="0.3">
      <c r="A916" s="2" t="s">
        <v>169</v>
      </c>
      <c r="B916" s="6">
        <v>40071</v>
      </c>
      <c r="C916" s="11" t="s">
        <v>906</v>
      </c>
      <c r="AS916">
        <v>72.375</v>
      </c>
      <c r="BA916">
        <v>8.375</v>
      </c>
    </row>
    <row r="917" spans="1:53" x14ac:dyDescent="0.3">
      <c r="A917" s="2" t="s">
        <v>169</v>
      </c>
      <c r="B917" s="6">
        <v>40087</v>
      </c>
      <c r="C917" s="11" t="s">
        <v>906</v>
      </c>
      <c r="AS917">
        <v>84.5</v>
      </c>
    </row>
    <row r="918" spans="1:53" x14ac:dyDescent="0.3">
      <c r="A918" s="2" t="s">
        <v>169</v>
      </c>
      <c r="B918" s="6">
        <v>40106</v>
      </c>
      <c r="C918" s="11" t="s">
        <v>906</v>
      </c>
      <c r="AS918">
        <v>92</v>
      </c>
    </row>
    <row r="919" spans="1:53" x14ac:dyDescent="0.3">
      <c r="A919" s="2" t="s">
        <v>172</v>
      </c>
      <c r="B919" s="6">
        <v>40001</v>
      </c>
      <c r="C919" s="11" t="s">
        <v>872</v>
      </c>
      <c r="P919">
        <v>4.875</v>
      </c>
      <c r="AS919">
        <v>24.875</v>
      </c>
      <c r="BA919">
        <v>5.1875</v>
      </c>
    </row>
    <row r="920" spans="1:53" x14ac:dyDescent="0.3">
      <c r="A920" s="2" t="s">
        <v>172</v>
      </c>
      <c r="B920" s="6">
        <v>40018</v>
      </c>
      <c r="C920" s="11" t="s">
        <v>872</v>
      </c>
      <c r="AS920">
        <v>31.375</v>
      </c>
      <c r="BA920">
        <v>6.0875000000000004</v>
      </c>
    </row>
    <row r="921" spans="1:53" x14ac:dyDescent="0.3">
      <c r="A921" s="2" t="s">
        <v>172</v>
      </c>
      <c r="B921" s="6">
        <v>40031</v>
      </c>
      <c r="C921" s="11" t="s">
        <v>872</v>
      </c>
      <c r="AS921">
        <v>32</v>
      </c>
      <c r="BA921">
        <v>6.7714285714285696</v>
      </c>
    </row>
    <row r="922" spans="1:53" x14ac:dyDescent="0.3">
      <c r="A922" s="2" t="s">
        <v>172</v>
      </c>
      <c r="B922" s="6">
        <v>40049</v>
      </c>
      <c r="C922" s="11" t="s">
        <v>872</v>
      </c>
      <c r="AS922">
        <v>62</v>
      </c>
      <c r="BA922">
        <v>7.8333333333333304</v>
      </c>
    </row>
    <row r="923" spans="1:53" x14ac:dyDescent="0.3">
      <c r="A923" s="2" t="s">
        <v>172</v>
      </c>
      <c r="B923" s="6">
        <v>40071</v>
      </c>
      <c r="C923" s="11" t="s">
        <v>872</v>
      </c>
      <c r="AS923">
        <v>75.275000000000006</v>
      </c>
      <c r="BA923">
        <v>8.3333333333333304</v>
      </c>
    </row>
    <row r="924" spans="1:53" x14ac:dyDescent="0.3">
      <c r="A924" s="2" t="s">
        <v>172</v>
      </c>
      <c r="B924" s="6">
        <v>40087</v>
      </c>
      <c r="C924" s="11" t="s">
        <v>872</v>
      </c>
      <c r="AS924">
        <v>85.5</v>
      </c>
    </row>
    <row r="925" spans="1:53" x14ac:dyDescent="0.3">
      <c r="A925" s="2" t="s">
        <v>172</v>
      </c>
      <c r="B925" s="6">
        <v>40106</v>
      </c>
      <c r="C925" s="11" t="s">
        <v>872</v>
      </c>
      <c r="AS925">
        <v>92</v>
      </c>
    </row>
    <row r="926" spans="1:53" x14ac:dyDescent="0.3">
      <c r="A926" s="2" t="s">
        <v>175</v>
      </c>
      <c r="B926" s="6">
        <v>40001</v>
      </c>
      <c r="C926" s="11" t="s">
        <v>907</v>
      </c>
      <c r="P926">
        <v>5.875</v>
      </c>
      <c r="AS926">
        <v>25.875</v>
      </c>
      <c r="BA926">
        <v>4.3</v>
      </c>
    </row>
    <row r="927" spans="1:53" x14ac:dyDescent="0.3">
      <c r="A927" s="2" t="s">
        <v>175</v>
      </c>
      <c r="B927" s="6">
        <v>40018</v>
      </c>
      <c r="C927" s="11" t="s">
        <v>907</v>
      </c>
      <c r="AS927">
        <v>30.5</v>
      </c>
      <c r="BA927">
        <v>6.1375000000000002</v>
      </c>
    </row>
    <row r="928" spans="1:53" x14ac:dyDescent="0.3">
      <c r="A928" s="2" t="s">
        <v>175</v>
      </c>
      <c r="B928" s="6">
        <v>40031</v>
      </c>
      <c r="C928" s="11" t="s">
        <v>907</v>
      </c>
      <c r="AS928">
        <v>31.625</v>
      </c>
      <c r="BA928">
        <v>7.3624999999999998</v>
      </c>
    </row>
    <row r="929" spans="1:53" x14ac:dyDescent="0.3">
      <c r="A929" s="2" t="s">
        <v>175</v>
      </c>
      <c r="B929" s="6">
        <v>40049</v>
      </c>
      <c r="C929" s="11" t="s">
        <v>907</v>
      </c>
      <c r="AS929">
        <v>39</v>
      </c>
      <c r="BA929">
        <v>8.5500000000000007</v>
      </c>
    </row>
    <row r="930" spans="1:53" x14ac:dyDescent="0.3">
      <c r="A930" s="2" t="s">
        <v>175</v>
      </c>
      <c r="B930" s="6">
        <v>40071</v>
      </c>
      <c r="C930" s="11" t="s">
        <v>907</v>
      </c>
      <c r="AS930">
        <v>67.587500000000006</v>
      </c>
      <c r="BA930">
        <v>9.5</v>
      </c>
    </row>
    <row r="931" spans="1:53" x14ac:dyDescent="0.3">
      <c r="A931" s="2" t="s">
        <v>175</v>
      </c>
      <c r="B931" s="6">
        <v>40087</v>
      </c>
      <c r="C931" s="11" t="s">
        <v>907</v>
      </c>
      <c r="AS931">
        <v>82.375</v>
      </c>
    </row>
    <row r="932" spans="1:53" x14ac:dyDescent="0.3">
      <c r="A932" s="2" t="s">
        <v>175</v>
      </c>
      <c r="B932" s="6">
        <v>40106</v>
      </c>
      <c r="C932" s="11" t="s">
        <v>907</v>
      </c>
      <c r="AS932">
        <v>90.5</v>
      </c>
    </row>
    <row r="933" spans="1:53" x14ac:dyDescent="0.3">
      <c r="A933" s="2" t="s">
        <v>178</v>
      </c>
      <c r="B933" s="6">
        <v>40001</v>
      </c>
      <c r="C933" s="11" t="s">
        <v>851</v>
      </c>
      <c r="P933">
        <v>5.25</v>
      </c>
      <c r="AS933">
        <v>25.25</v>
      </c>
      <c r="BA933">
        <v>5.1749999999999998</v>
      </c>
    </row>
    <row r="934" spans="1:53" x14ac:dyDescent="0.3">
      <c r="A934" s="2" t="s">
        <v>178</v>
      </c>
      <c r="B934" s="6">
        <v>40018</v>
      </c>
      <c r="C934" s="11" t="s">
        <v>851</v>
      </c>
      <c r="AS934">
        <v>30.714285714285701</v>
      </c>
      <c r="BA934">
        <v>7.3714285714285701</v>
      </c>
    </row>
    <row r="935" spans="1:53" x14ac:dyDescent="0.3">
      <c r="A935" s="2" t="s">
        <v>178</v>
      </c>
      <c r="B935" s="6">
        <v>40031</v>
      </c>
      <c r="C935" s="11" t="s">
        <v>851</v>
      </c>
      <c r="AS935">
        <v>31.75</v>
      </c>
      <c r="BA935">
        <v>8.125</v>
      </c>
    </row>
    <row r="936" spans="1:53" x14ac:dyDescent="0.3">
      <c r="A936" s="2" t="s">
        <v>178</v>
      </c>
      <c r="B936" s="6">
        <v>40049</v>
      </c>
      <c r="C936" s="11" t="s">
        <v>851</v>
      </c>
      <c r="AS936">
        <v>51.375</v>
      </c>
      <c r="BA936">
        <v>9.3125</v>
      </c>
    </row>
    <row r="937" spans="1:53" x14ac:dyDescent="0.3">
      <c r="A937" s="2" t="s">
        <v>178</v>
      </c>
      <c r="B937" s="6">
        <v>40071</v>
      </c>
      <c r="C937" s="11" t="s">
        <v>851</v>
      </c>
      <c r="AS937">
        <v>71.962500000000006</v>
      </c>
      <c r="BA937">
        <v>9.5714285714285694</v>
      </c>
    </row>
    <row r="938" spans="1:53" x14ac:dyDescent="0.3">
      <c r="A938" s="2" t="s">
        <v>178</v>
      </c>
      <c r="B938" s="6">
        <v>40087</v>
      </c>
      <c r="C938" s="11" t="s">
        <v>851</v>
      </c>
      <c r="AS938">
        <v>82.75</v>
      </c>
    </row>
    <row r="939" spans="1:53" x14ac:dyDescent="0.3">
      <c r="A939" s="2" t="s">
        <v>178</v>
      </c>
      <c r="B939" s="6">
        <v>40106</v>
      </c>
      <c r="C939" s="11" t="s">
        <v>851</v>
      </c>
      <c r="AS939">
        <v>92</v>
      </c>
    </row>
    <row r="940" spans="1:53" x14ac:dyDescent="0.3">
      <c r="A940" s="2" t="s">
        <v>181</v>
      </c>
      <c r="B940" s="6">
        <v>40001</v>
      </c>
      <c r="C940" s="11" t="s">
        <v>908</v>
      </c>
      <c r="P940">
        <v>4.625</v>
      </c>
      <c r="AS940">
        <v>24.625</v>
      </c>
      <c r="BA940">
        <v>5.1624999999999996</v>
      </c>
    </row>
    <row r="941" spans="1:53" x14ac:dyDescent="0.3">
      <c r="A941" s="2" t="s">
        <v>181</v>
      </c>
      <c r="B941" s="6">
        <v>40018</v>
      </c>
      <c r="C941" s="11" t="s">
        <v>908</v>
      </c>
      <c r="AS941">
        <v>30.375</v>
      </c>
      <c r="BA941">
        <v>6.2125000000000004</v>
      </c>
    </row>
    <row r="942" spans="1:53" x14ac:dyDescent="0.3">
      <c r="A942" s="2" t="s">
        <v>181</v>
      </c>
      <c r="B942" s="6">
        <v>40031</v>
      </c>
      <c r="C942" s="11" t="s">
        <v>908</v>
      </c>
      <c r="AS942">
        <v>31.5</v>
      </c>
      <c r="BA942">
        <v>7.4749999999999996</v>
      </c>
    </row>
    <row r="943" spans="1:53" x14ac:dyDescent="0.3">
      <c r="A943" s="2" t="s">
        <v>181</v>
      </c>
      <c r="B943" s="6">
        <v>40049</v>
      </c>
      <c r="C943" s="11" t="s">
        <v>908</v>
      </c>
      <c r="AS943">
        <v>33.875</v>
      </c>
      <c r="BA943">
        <v>9.3571428571428594</v>
      </c>
    </row>
    <row r="944" spans="1:53" x14ac:dyDescent="0.3">
      <c r="A944" s="2" t="s">
        <v>181</v>
      </c>
      <c r="B944" s="6">
        <v>40071</v>
      </c>
      <c r="C944" s="11" t="s">
        <v>908</v>
      </c>
      <c r="AS944">
        <v>53.5</v>
      </c>
      <c r="BA944">
        <v>9.8571428571428594</v>
      </c>
    </row>
    <row r="945" spans="1:53" x14ac:dyDescent="0.3">
      <c r="A945" s="2" t="s">
        <v>181</v>
      </c>
      <c r="B945" s="6">
        <v>40087</v>
      </c>
      <c r="C945" s="11" t="s">
        <v>908</v>
      </c>
      <c r="AS945">
        <v>71.742857142857105</v>
      </c>
    </row>
    <row r="946" spans="1:53" x14ac:dyDescent="0.3">
      <c r="A946" s="2" t="s">
        <v>181</v>
      </c>
      <c r="B946" s="6">
        <v>40106</v>
      </c>
      <c r="C946" s="11" t="s">
        <v>908</v>
      </c>
      <c r="AS946">
        <v>84.6666666666667</v>
      </c>
    </row>
    <row r="947" spans="1:53" x14ac:dyDescent="0.3">
      <c r="A947" s="2" t="s">
        <v>183</v>
      </c>
      <c r="B947" s="6">
        <v>40001</v>
      </c>
      <c r="C947" s="11" t="s">
        <v>915</v>
      </c>
      <c r="P947">
        <v>5.25</v>
      </c>
      <c r="AS947">
        <v>25.25</v>
      </c>
      <c r="BA947">
        <v>4.5750000000000002</v>
      </c>
    </row>
    <row r="948" spans="1:53" x14ac:dyDescent="0.3">
      <c r="A948" s="2" t="s">
        <v>183</v>
      </c>
      <c r="B948" s="6">
        <v>40018</v>
      </c>
      <c r="C948" s="11" t="s">
        <v>915</v>
      </c>
      <c r="AS948">
        <v>30.625</v>
      </c>
      <c r="BA948">
        <v>6.6749999999999998</v>
      </c>
    </row>
    <row r="949" spans="1:53" x14ac:dyDescent="0.3">
      <c r="A949" s="2" t="s">
        <v>183</v>
      </c>
      <c r="B949" s="6">
        <v>40031</v>
      </c>
      <c r="C949" s="11" t="s">
        <v>915</v>
      </c>
      <c r="AS949">
        <v>32.375</v>
      </c>
      <c r="BA949">
        <v>7.875</v>
      </c>
    </row>
    <row r="950" spans="1:53" x14ac:dyDescent="0.3">
      <c r="A950" s="2" t="s">
        <v>183</v>
      </c>
      <c r="B950" s="6">
        <v>40049</v>
      </c>
      <c r="C950" s="11" t="s">
        <v>915</v>
      </c>
      <c r="AS950">
        <v>56.375</v>
      </c>
      <c r="BA950">
        <v>8.3333333333333304</v>
      </c>
    </row>
    <row r="951" spans="1:53" x14ac:dyDescent="0.3">
      <c r="A951" s="2" t="s">
        <v>183</v>
      </c>
      <c r="B951" s="6">
        <v>40071</v>
      </c>
      <c r="C951" s="11" t="s">
        <v>915</v>
      </c>
      <c r="AS951">
        <v>75.25</v>
      </c>
      <c r="BA951">
        <v>8.6</v>
      </c>
    </row>
    <row r="952" spans="1:53" x14ac:dyDescent="0.3">
      <c r="A952" s="2" t="s">
        <v>183</v>
      </c>
      <c r="B952" s="6">
        <v>40087</v>
      </c>
      <c r="C952" s="11" t="s">
        <v>915</v>
      </c>
      <c r="AS952">
        <v>80.25</v>
      </c>
    </row>
    <row r="953" spans="1:53" x14ac:dyDescent="0.3">
      <c r="A953" s="2" t="s">
        <v>183</v>
      </c>
      <c r="B953" s="6">
        <v>40106</v>
      </c>
      <c r="C953" s="11" t="s">
        <v>915</v>
      </c>
      <c r="AS953">
        <v>92</v>
      </c>
    </row>
    <row r="954" spans="1:53" x14ac:dyDescent="0.3">
      <c r="A954" s="2" t="s">
        <v>186</v>
      </c>
      <c r="B954" s="6">
        <v>40001</v>
      </c>
      <c r="C954" s="11" t="s">
        <v>909</v>
      </c>
      <c r="P954">
        <v>6.375</v>
      </c>
      <c r="AS954">
        <v>26.375</v>
      </c>
      <c r="BA954">
        <v>4.9124999999999996</v>
      </c>
    </row>
    <row r="955" spans="1:53" x14ac:dyDescent="0.3">
      <c r="A955" s="2" t="s">
        <v>186</v>
      </c>
      <c r="B955" s="6">
        <v>40018</v>
      </c>
      <c r="C955" s="11" t="s">
        <v>909</v>
      </c>
      <c r="AS955">
        <v>28.75</v>
      </c>
      <c r="BA955">
        <v>5.6875</v>
      </c>
    </row>
    <row r="956" spans="1:53" x14ac:dyDescent="0.3">
      <c r="A956" s="2" t="s">
        <v>186</v>
      </c>
      <c r="B956" s="6">
        <v>40031</v>
      </c>
      <c r="C956" s="11" t="s">
        <v>909</v>
      </c>
      <c r="AS956">
        <v>29.75</v>
      </c>
      <c r="BA956">
        <v>6.6142857142857103</v>
      </c>
    </row>
    <row r="957" spans="1:53" x14ac:dyDescent="0.3">
      <c r="A957" s="2" t="s">
        <v>186</v>
      </c>
      <c r="B957" s="6">
        <v>40049</v>
      </c>
      <c r="C957" s="11" t="s">
        <v>909</v>
      </c>
      <c r="AS957">
        <v>30.75</v>
      </c>
      <c r="BA957">
        <v>9</v>
      </c>
    </row>
    <row r="958" spans="1:53" x14ac:dyDescent="0.3">
      <c r="A958" s="2" t="s">
        <v>186</v>
      </c>
      <c r="B958" s="6">
        <v>40071</v>
      </c>
      <c r="C958" s="11" t="s">
        <v>909</v>
      </c>
      <c r="AS958">
        <v>31.5</v>
      </c>
      <c r="BA958">
        <v>10.8333333333333</v>
      </c>
    </row>
    <row r="959" spans="1:53" x14ac:dyDescent="0.3">
      <c r="A959" s="2" t="s">
        <v>186</v>
      </c>
      <c r="B959" s="6">
        <v>40087</v>
      </c>
      <c r="C959" s="11" t="s">
        <v>909</v>
      </c>
      <c r="AS959">
        <v>36.625</v>
      </c>
    </row>
    <row r="960" spans="1:53" x14ac:dyDescent="0.3">
      <c r="A960" s="2" t="s">
        <v>186</v>
      </c>
      <c r="B960" s="6">
        <v>40106</v>
      </c>
      <c r="C960" s="11" t="s">
        <v>909</v>
      </c>
      <c r="AS960">
        <v>53.4</v>
      </c>
    </row>
    <row r="961" spans="1:53" x14ac:dyDescent="0.3">
      <c r="A961" s="2" t="s">
        <v>189</v>
      </c>
      <c r="B961" s="6">
        <v>40001</v>
      </c>
      <c r="C961" s="11" t="s">
        <v>910</v>
      </c>
      <c r="P961">
        <v>5</v>
      </c>
      <c r="AS961">
        <v>25</v>
      </c>
      <c r="BA961">
        <v>5</v>
      </c>
    </row>
    <row r="962" spans="1:53" x14ac:dyDescent="0.3">
      <c r="A962" s="2" t="s">
        <v>189</v>
      </c>
      <c r="B962" s="6">
        <v>40018</v>
      </c>
      <c r="C962" s="11" t="s">
        <v>910</v>
      </c>
      <c r="AS962">
        <v>30.25</v>
      </c>
      <c r="BA962">
        <v>6.5750000000000002</v>
      </c>
    </row>
    <row r="963" spans="1:53" x14ac:dyDescent="0.3">
      <c r="A963" s="2" t="s">
        <v>189</v>
      </c>
      <c r="B963" s="6">
        <v>40031</v>
      </c>
      <c r="C963" s="11" t="s">
        <v>910</v>
      </c>
      <c r="AS963">
        <v>32</v>
      </c>
      <c r="BA963">
        <v>7.5250000000000004</v>
      </c>
    </row>
    <row r="964" spans="1:53" x14ac:dyDescent="0.3">
      <c r="A964" s="2" t="s">
        <v>189</v>
      </c>
      <c r="B964" s="6">
        <v>40049</v>
      </c>
      <c r="C964" s="11" t="s">
        <v>910</v>
      </c>
      <c r="AS964">
        <v>57</v>
      </c>
      <c r="BA964">
        <v>8.25</v>
      </c>
    </row>
    <row r="965" spans="1:53" x14ac:dyDescent="0.3">
      <c r="A965" s="2" t="s">
        <v>189</v>
      </c>
      <c r="B965" s="6">
        <v>40071</v>
      </c>
      <c r="C965" s="11" t="s">
        <v>910</v>
      </c>
      <c r="AS965">
        <v>77.75</v>
      </c>
      <c r="BA965">
        <v>8.25</v>
      </c>
    </row>
    <row r="966" spans="1:53" x14ac:dyDescent="0.3">
      <c r="A966" s="2" t="s">
        <v>189</v>
      </c>
      <c r="B966" s="6">
        <v>40087</v>
      </c>
      <c r="C966" s="11" t="s">
        <v>910</v>
      </c>
      <c r="AS966">
        <v>85.75</v>
      </c>
    </row>
    <row r="967" spans="1:53" x14ac:dyDescent="0.3">
      <c r="A967" s="2" t="s">
        <v>189</v>
      </c>
      <c r="B967" s="6">
        <v>40106</v>
      </c>
      <c r="C967" s="11" t="s">
        <v>910</v>
      </c>
      <c r="AS967">
        <v>92</v>
      </c>
    </row>
    <row r="968" spans="1:53" x14ac:dyDescent="0.3">
      <c r="A968" s="2" t="s">
        <v>192</v>
      </c>
      <c r="B968" s="6">
        <v>40001</v>
      </c>
      <c r="C968" s="11" t="s">
        <v>911</v>
      </c>
      <c r="P968">
        <v>4.75</v>
      </c>
      <c r="AS968">
        <v>24.75</v>
      </c>
      <c r="BA968">
        <v>4.4375</v>
      </c>
    </row>
    <row r="969" spans="1:53" x14ac:dyDescent="0.3">
      <c r="A969" s="2" t="s">
        <v>192</v>
      </c>
      <c r="B969" s="6">
        <v>40018</v>
      </c>
      <c r="C969" s="11" t="s">
        <v>911</v>
      </c>
      <c r="AS969">
        <v>31.375</v>
      </c>
      <c r="BA969">
        <v>6.2374999999999998</v>
      </c>
    </row>
    <row r="970" spans="1:53" x14ac:dyDescent="0.3">
      <c r="A970" s="2" t="s">
        <v>192</v>
      </c>
      <c r="B970" s="6">
        <v>40031</v>
      </c>
      <c r="C970" s="11" t="s">
        <v>911</v>
      </c>
      <c r="AS970">
        <v>32.375</v>
      </c>
      <c r="BA970">
        <v>7.2625000000000002</v>
      </c>
    </row>
    <row r="971" spans="1:53" x14ac:dyDescent="0.3">
      <c r="A971" s="2" t="s">
        <v>192</v>
      </c>
      <c r="B971" s="6">
        <v>40049</v>
      </c>
      <c r="C971" s="11" t="s">
        <v>911</v>
      </c>
      <c r="AS971">
        <v>54.875</v>
      </c>
      <c r="BA971">
        <v>7.75</v>
      </c>
    </row>
    <row r="972" spans="1:53" x14ac:dyDescent="0.3">
      <c r="A972" s="2" t="s">
        <v>192</v>
      </c>
      <c r="B972" s="6">
        <v>40071</v>
      </c>
      <c r="C972" s="11" t="s">
        <v>911</v>
      </c>
      <c r="AS972">
        <v>74.25</v>
      </c>
      <c r="BA972">
        <v>7.75</v>
      </c>
    </row>
    <row r="973" spans="1:53" x14ac:dyDescent="0.3">
      <c r="A973" s="2" t="s">
        <v>192</v>
      </c>
      <c r="B973" s="6">
        <v>40087</v>
      </c>
      <c r="C973" s="11" t="s">
        <v>911</v>
      </c>
      <c r="AS973">
        <v>82.3125</v>
      </c>
    </row>
    <row r="974" spans="1:53" x14ac:dyDescent="0.3">
      <c r="A974" s="2" t="s">
        <v>192</v>
      </c>
      <c r="B974" s="6">
        <v>40106</v>
      </c>
      <c r="C974" s="11" t="s">
        <v>911</v>
      </c>
      <c r="AS974">
        <v>92.142857142857096</v>
      </c>
    </row>
    <row r="975" spans="1:53" x14ac:dyDescent="0.3">
      <c r="A975" s="2" t="s">
        <v>195</v>
      </c>
      <c r="B975" s="6">
        <v>40001</v>
      </c>
      <c r="C975" s="11" t="s">
        <v>912</v>
      </c>
      <c r="P975">
        <v>6.125</v>
      </c>
      <c r="AS975">
        <v>26.125</v>
      </c>
      <c r="BA975">
        <v>4.5125000000000002</v>
      </c>
    </row>
    <row r="976" spans="1:53" x14ac:dyDescent="0.3">
      <c r="A976" s="2" t="s">
        <v>195</v>
      </c>
      <c r="B976" s="6">
        <v>40018</v>
      </c>
      <c r="C976" s="11" t="s">
        <v>912</v>
      </c>
      <c r="AS976">
        <v>28.75</v>
      </c>
      <c r="BA976">
        <v>5.5625</v>
      </c>
    </row>
    <row r="977" spans="1:53" x14ac:dyDescent="0.3">
      <c r="A977" s="2" t="s">
        <v>195</v>
      </c>
      <c r="B977" s="6">
        <v>40031</v>
      </c>
      <c r="C977" s="11" t="s">
        <v>912</v>
      </c>
      <c r="AS977">
        <v>30.125</v>
      </c>
      <c r="BA977">
        <v>7.1</v>
      </c>
    </row>
    <row r="978" spans="1:53" x14ac:dyDescent="0.3">
      <c r="A978" s="2" t="s">
        <v>195</v>
      </c>
      <c r="B978" s="6">
        <v>40049</v>
      </c>
      <c r="C978" s="11" t="s">
        <v>912</v>
      </c>
      <c r="AS978">
        <v>31.5</v>
      </c>
      <c r="BA978">
        <v>9.0142857142857107</v>
      </c>
    </row>
    <row r="979" spans="1:53" x14ac:dyDescent="0.3">
      <c r="A979" s="2" t="s">
        <v>195</v>
      </c>
      <c r="B979" s="6">
        <v>40071</v>
      </c>
      <c r="C979" s="11" t="s">
        <v>912</v>
      </c>
      <c r="AS979">
        <v>39.625</v>
      </c>
      <c r="BA979">
        <v>11.4166666666667</v>
      </c>
    </row>
    <row r="980" spans="1:53" x14ac:dyDescent="0.3">
      <c r="A980" s="2" t="s">
        <v>195</v>
      </c>
      <c r="B980" s="6">
        <v>40087</v>
      </c>
      <c r="C980" s="11" t="s">
        <v>912</v>
      </c>
      <c r="AS980">
        <v>80.75</v>
      </c>
    </row>
    <row r="981" spans="1:53" x14ac:dyDescent="0.3">
      <c r="A981" s="2" t="s">
        <v>195</v>
      </c>
      <c r="B981" s="6">
        <v>40106</v>
      </c>
      <c r="C981" s="11" t="s">
        <v>912</v>
      </c>
      <c r="AS981">
        <v>85</v>
      </c>
    </row>
    <row r="982" spans="1:53" x14ac:dyDescent="0.3">
      <c r="A982" s="2" t="s">
        <v>198</v>
      </c>
      <c r="B982" s="6">
        <v>40001</v>
      </c>
      <c r="C982" s="11" t="s">
        <v>913</v>
      </c>
      <c r="P982">
        <v>5.5</v>
      </c>
      <c r="AS982">
        <v>25.5</v>
      </c>
      <c r="BA982">
        <v>5</v>
      </c>
    </row>
    <row r="983" spans="1:53" x14ac:dyDescent="0.3">
      <c r="A983" s="2" t="s">
        <v>198</v>
      </c>
      <c r="B983" s="6">
        <v>40018</v>
      </c>
      <c r="C983" s="11" t="s">
        <v>913</v>
      </c>
      <c r="AS983">
        <v>30.571428571428601</v>
      </c>
      <c r="BA983">
        <v>5.9625000000000004</v>
      </c>
    </row>
    <row r="984" spans="1:53" x14ac:dyDescent="0.3">
      <c r="A984" s="2" t="s">
        <v>198</v>
      </c>
      <c r="B984" s="6">
        <v>40031</v>
      </c>
      <c r="C984" s="11" t="s">
        <v>913</v>
      </c>
      <c r="AS984">
        <v>33.5</v>
      </c>
      <c r="BA984">
        <v>7.1</v>
      </c>
    </row>
    <row r="985" spans="1:53" x14ac:dyDescent="0.3">
      <c r="A985" s="2" t="s">
        <v>198</v>
      </c>
      <c r="B985" s="6">
        <v>40049</v>
      </c>
      <c r="C985" s="11" t="s">
        <v>913</v>
      </c>
      <c r="AS985">
        <v>55.75</v>
      </c>
      <c r="BA985">
        <v>8</v>
      </c>
    </row>
    <row r="986" spans="1:53" x14ac:dyDescent="0.3">
      <c r="A986" s="2" t="s">
        <v>198</v>
      </c>
      <c r="B986" s="6">
        <v>40071</v>
      </c>
      <c r="C986" s="11" t="s">
        <v>913</v>
      </c>
      <c r="AS986">
        <v>71.75</v>
      </c>
      <c r="BA986">
        <v>8</v>
      </c>
    </row>
    <row r="987" spans="1:53" x14ac:dyDescent="0.3">
      <c r="A987" s="2" t="s">
        <v>198</v>
      </c>
      <c r="B987" s="6">
        <v>40087</v>
      </c>
      <c r="C987" s="11" t="s">
        <v>913</v>
      </c>
      <c r="AS987">
        <v>81.5</v>
      </c>
    </row>
    <row r="988" spans="1:53" x14ac:dyDescent="0.3">
      <c r="A988" s="2" t="s">
        <v>198</v>
      </c>
      <c r="B988" s="6">
        <v>40106</v>
      </c>
      <c r="C988" s="11" t="s">
        <v>913</v>
      </c>
      <c r="AS988">
        <v>92</v>
      </c>
    </row>
    <row r="989" spans="1:53" x14ac:dyDescent="0.3">
      <c r="A989" s="2" t="s">
        <v>201</v>
      </c>
      <c r="B989" s="6">
        <v>40001</v>
      </c>
      <c r="C989" s="11" t="s">
        <v>871</v>
      </c>
      <c r="P989">
        <v>4.625</v>
      </c>
      <c r="AS989">
        <v>24.625</v>
      </c>
      <c r="BA989">
        <v>4.4124999999999996</v>
      </c>
    </row>
    <row r="990" spans="1:53" x14ac:dyDescent="0.3">
      <c r="A990" s="2" t="s">
        <v>201</v>
      </c>
      <c r="B990" s="6">
        <v>40018</v>
      </c>
      <c r="C990" s="11" t="s">
        <v>871</v>
      </c>
      <c r="AS990">
        <v>30.5</v>
      </c>
      <c r="BA990">
        <v>5.7125000000000004</v>
      </c>
    </row>
    <row r="991" spans="1:53" x14ac:dyDescent="0.3">
      <c r="A991" s="2" t="s">
        <v>201</v>
      </c>
      <c r="B991" s="6">
        <v>40031</v>
      </c>
      <c r="C991" s="11" t="s">
        <v>871</v>
      </c>
      <c r="AS991">
        <v>31.5</v>
      </c>
      <c r="BA991">
        <v>7.2249999999999996</v>
      </c>
    </row>
    <row r="992" spans="1:53" x14ac:dyDescent="0.3">
      <c r="A992" s="2" t="s">
        <v>201</v>
      </c>
      <c r="B992" s="6">
        <v>40049</v>
      </c>
      <c r="C992" s="11" t="s">
        <v>871</v>
      </c>
      <c r="AS992">
        <v>36.75</v>
      </c>
      <c r="BA992">
        <v>9.25</v>
      </c>
    </row>
    <row r="993" spans="1:53" x14ac:dyDescent="0.3">
      <c r="A993" s="2" t="s">
        <v>201</v>
      </c>
      <c r="B993" s="6">
        <v>40071</v>
      </c>
      <c r="C993" s="11" t="s">
        <v>871</v>
      </c>
      <c r="AS993">
        <v>69.375</v>
      </c>
      <c r="BA993">
        <v>9.5</v>
      </c>
    </row>
    <row r="994" spans="1:53" x14ac:dyDescent="0.3">
      <c r="A994" s="2" t="s">
        <v>201</v>
      </c>
      <c r="B994" s="6">
        <v>40087</v>
      </c>
      <c r="C994" s="11" t="s">
        <v>871</v>
      </c>
      <c r="AS994">
        <v>80.5</v>
      </c>
    </row>
    <row r="995" spans="1:53" x14ac:dyDescent="0.3">
      <c r="A995" s="2" t="s">
        <v>201</v>
      </c>
      <c r="B995" s="6">
        <v>40106</v>
      </c>
      <c r="C995" s="11" t="s">
        <v>871</v>
      </c>
      <c r="AS995">
        <v>90.571428571428598</v>
      </c>
    </row>
    <row r="996" spans="1:53" x14ac:dyDescent="0.3">
      <c r="A996" s="2" t="s">
        <v>204</v>
      </c>
      <c r="B996" s="6">
        <v>40001</v>
      </c>
      <c r="C996" s="11" t="s">
        <v>914</v>
      </c>
      <c r="P996">
        <v>5.5</v>
      </c>
      <c r="AS996">
        <v>25.5</v>
      </c>
      <c r="BA996">
        <v>5.2374999999999998</v>
      </c>
    </row>
    <row r="997" spans="1:53" x14ac:dyDescent="0.3">
      <c r="A997" s="2" t="s">
        <v>204</v>
      </c>
      <c r="B997" s="6">
        <v>40018</v>
      </c>
      <c r="C997" s="11" t="s">
        <v>914</v>
      </c>
      <c r="AS997">
        <v>30.875</v>
      </c>
      <c r="BA997">
        <v>6.9749999999999996</v>
      </c>
    </row>
    <row r="998" spans="1:53" x14ac:dyDescent="0.3">
      <c r="A998" s="2" t="s">
        <v>204</v>
      </c>
      <c r="B998" s="6">
        <v>40031</v>
      </c>
      <c r="C998" s="11" t="s">
        <v>914</v>
      </c>
      <c r="AS998">
        <v>32.5</v>
      </c>
      <c r="BA998">
        <v>7.85</v>
      </c>
    </row>
    <row r="999" spans="1:53" x14ac:dyDescent="0.3">
      <c r="A999" s="2" t="s">
        <v>204</v>
      </c>
      <c r="B999" s="6">
        <v>40049</v>
      </c>
      <c r="C999" s="11" t="s">
        <v>914</v>
      </c>
      <c r="AS999">
        <v>61.75</v>
      </c>
      <c r="BA999">
        <v>8</v>
      </c>
    </row>
    <row r="1000" spans="1:53" x14ac:dyDescent="0.3">
      <c r="A1000" s="2" t="s">
        <v>204</v>
      </c>
      <c r="B1000" s="6">
        <v>40071</v>
      </c>
      <c r="C1000" s="11" t="s">
        <v>914</v>
      </c>
      <c r="AS1000">
        <v>75.4375</v>
      </c>
      <c r="BA1000">
        <v>8.1666666666666696</v>
      </c>
    </row>
    <row r="1001" spans="1:53" x14ac:dyDescent="0.3">
      <c r="A1001" s="2" t="s">
        <v>204</v>
      </c>
      <c r="B1001" s="6">
        <v>40087</v>
      </c>
      <c r="C1001" s="11" t="s">
        <v>914</v>
      </c>
      <c r="AS1001">
        <v>83</v>
      </c>
    </row>
    <row r="1002" spans="1:53" x14ac:dyDescent="0.3">
      <c r="A1002" s="2" t="s">
        <v>204</v>
      </c>
      <c r="B1002" s="6">
        <v>40106</v>
      </c>
      <c r="C1002" s="11" t="s">
        <v>914</v>
      </c>
      <c r="AS1002">
        <v>92.625</v>
      </c>
    </row>
    <row r="1003" spans="1:53" x14ac:dyDescent="0.3">
      <c r="A1003" s="2" t="s">
        <v>161</v>
      </c>
      <c r="B1003" s="6">
        <v>40070</v>
      </c>
      <c r="C1003" s="11" t="s">
        <v>904</v>
      </c>
      <c r="AS1003">
        <v>30.125</v>
      </c>
      <c r="BA1003">
        <v>6.4124999999999996</v>
      </c>
    </row>
    <row r="1004" spans="1:53" x14ac:dyDescent="0.3">
      <c r="A1004" s="2" t="s">
        <v>161</v>
      </c>
      <c r="B1004" s="6">
        <v>40087</v>
      </c>
      <c r="C1004" s="11" t="s">
        <v>904</v>
      </c>
      <c r="AS1004">
        <v>41.75</v>
      </c>
      <c r="BA1004">
        <v>8</v>
      </c>
    </row>
    <row r="1005" spans="1:53" x14ac:dyDescent="0.3">
      <c r="A1005" s="2" t="s">
        <v>161</v>
      </c>
      <c r="B1005" s="6">
        <v>40107</v>
      </c>
      <c r="C1005" s="11" t="s">
        <v>904</v>
      </c>
      <c r="AS1005">
        <v>77.285714285714306</v>
      </c>
      <c r="BA1005">
        <v>8</v>
      </c>
    </row>
    <row r="1006" spans="1:53" x14ac:dyDescent="0.3">
      <c r="A1006" s="2" t="s">
        <v>161</v>
      </c>
      <c r="B1006" s="6">
        <v>40133</v>
      </c>
      <c r="C1006" s="11" t="s">
        <v>904</v>
      </c>
    </row>
    <row r="1007" spans="1:53" x14ac:dyDescent="0.3">
      <c r="A1007" s="2" t="s">
        <v>164</v>
      </c>
      <c r="B1007" s="6">
        <v>40070</v>
      </c>
      <c r="C1007" s="11" t="s">
        <v>905</v>
      </c>
      <c r="AS1007">
        <v>31.25</v>
      </c>
      <c r="BA1007">
        <v>6.1124999999999998</v>
      </c>
    </row>
    <row r="1008" spans="1:53" x14ac:dyDescent="0.3">
      <c r="A1008" s="2" t="s">
        <v>164</v>
      </c>
      <c r="B1008" s="6">
        <v>40087</v>
      </c>
      <c r="C1008" s="11" t="s">
        <v>905</v>
      </c>
      <c r="AS1008">
        <v>57.428571428571402</v>
      </c>
      <c r="BA1008">
        <v>7</v>
      </c>
    </row>
    <row r="1009" spans="1:53" x14ac:dyDescent="0.3">
      <c r="A1009" s="2" t="s">
        <v>164</v>
      </c>
      <c r="B1009" s="6">
        <v>40107</v>
      </c>
      <c r="C1009" s="11" t="s">
        <v>905</v>
      </c>
      <c r="AS1009">
        <v>79.25</v>
      </c>
      <c r="BA1009">
        <v>7</v>
      </c>
    </row>
    <row r="1010" spans="1:53" x14ac:dyDescent="0.3">
      <c r="A1010" s="2" t="s">
        <v>164</v>
      </c>
      <c r="B1010" s="6">
        <v>40133</v>
      </c>
      <c r="C1010" s="11" t="s">
        <v>905</v>
      </c>
    </row>
    <row r="1011" spans="1:53" x14ac:dyDescent="0.3">
      <c r="A1011" s="2" t="s">
        <v>167</v>
      </c>
      <c r="B1011" s="6">
        <v>40070</v>
      </c>
      <c r="C1011" s="11" t="s">
        <v>903</v>
      </c>
      <c r="AS1011">
        <v>30.875</v>
      </c>
      <c r="BA1011">
        <v>6.2750000000000004</v>
      </c>
    </row>
    <row r="1012" spans="1:53" x14ac:dyDescent="0.3">
      <c r="A1012" s="2" t="s">
        <v>167</v>
      </c>
      <c r="B1012" s="6">
        <v>40087</v>
      </c>
      <c r="C1012" s="11" t="s">
        <v>903</v>
      </c>
      <c r="AS1012">
        <v>44.125</v>
      </c>
      <c r="BA1012">
        <v>7.75</v>
      </c>
    </row>
    <row r="1013" spans="1:53" x14ac:dyDescent="0.3">
      <c r="A1013" s="2" t="s">
        <v>167</v>
      </c>
      <c r="B1013" s="6">
        <v>40107</v>
      </c>
      <c r="C1013" s="11" t="s">
        <v>903</v>
      </c>
      <c r="AS1013">
        <v>80.75</v>
      </c>
      <c r="BA1013">
        <v>7.75</v>
      </c>
    </row>
    <row r="1014" spans="1:53" x14ac:dyDescent="0.3">
      <c r="A1014" s="2" t="s">
        <v>167</v>
      </c>
      <c r="B1014" s="6">
        <v>40133</v>
      </c>
      <c r="C1014" s="11" t="s">
        <v>903</v>
      </c>
    </row>
    <row r="1015" spans="1:53" x14ac:dyDescent="0.3">
      <c r="A1015" s="2" t="s">
        <v>170</v>
      </c>
      <c r="B1015" s="6">
        <v>40070</v>
      </c>
      <c r="C1015" s="11" t="s">
        <v>906</v>
      </c>
      <c r="AS1015">
        <v>31.5</v>
      </c>
      <c r="BA1015">
        <v>6.3624999999999998</v>
      </c>
    </row>
    <row r="1016" spans="1:53" x14ac:dyDescent="0.3">
      <c r="A1016" s="2" t="s">
        <v>170</v>
      </c>
      <c r="B1016" s="6">
        <v>40087</v>
      </c>
      <c r="C1016" s="11" t="s">
        <v>906</v>
      </c>
      <c r="AS1016">
        <v>57.375</v>
      </c>
      <c r="BA1016">
        <v>7.125</v>
      </c>
    </row>
    <row r="1017" spans="1:53" x14ac:dyDescent="0.3">
      <c r="A1017" s="2" t="s">
        <v>170</v>
      </c>
      <c r="B1017" s="6">
        <v>40107</v>
      </c>
      <c r="C1017" s="11" t="s">
        <v>906</v>
      </c>
      <c r="AS1017">
        <v>81.75</v>
      </c>
      <c r="BA1017">
        <v>7.125</v>
      </c>
    </row>
    <row r="1018" spans="1:53" x14ac:dyDescent="0.3">
      <c r="A1018" s="2" t="s">
        <v>170</v>
      </c>
      <c r="B1018" s="6">
        <v>40133</v>
      </c>
      <c r="C1018" s="11" t="s">
        <v>906</v>
      </c>
      <c r="BA1018">
        <v>9</v>
      </c>
    </row>
    <row r="1019" spans="1:53" x14ac:dyDescent="0.3">
      <c r="A1019" s="2" t="s">
        <v>173</v>
      </c>
      <c r="B1019" s="6">
        <v>40070</v>
      </c>
      <c r="C1019" s="11" t="s">
        <v>872</v>
      </c>
      <c r="AS1019">
        <v>31.875</v>
      </c>
      <c r="BA1019">
        <v>6.25</v>
      </c>
    </row>
    <row r="1020" spans="1:53" x14ac:dyDescent="0.3">
      <c r="A1020" s="2" t="s">
        <v>173</v>
      </c>
      <c r="B1020" s="6">
        <v>40087</v>
      </c>
      <c r="C1020" s="11" t="s">
        <v>872</v>
      </c>
      <c r="AS1020">
        <v>63.875</v>
      </c>
      <c r="BA1020">
        <v>6.75</v>
      </c>
    </row>
    <row r="1021" spans="1:53" x14ac:dyDescent="0.3">
      <c r="A1021" s="2" t="s">
        <v>173</v>
      </c>
      <c r="B1021" s="6">
        <v>40107</v>
      </c>
      <c r="C1021" s="11" t="s">
        <v>872</v>
      </c>
      <c r="AS1021">
        <v>84.5</v>
      </c>
      <c r="BA1021">
        <v>6.75</v>
      </c>
    </row>
    <row r="1022" spans="1:53" x14ac:dyDescent="0.3">
      <c r="A1022" s="2" t="s">
        <v>173</v>
      </c>
      <c r="B1022" s="6">
        <v>40133</v>
      </c>
      <c r="C1022" s="11" t="s">
        <v>872</v>
      </c>
    </row>
    <row r="1023" spans="1:53" x14ac:dyDescent="0.3">
      <c r="A1023" s="2" t="s">
        <v>176</v>
      </c>
      <c r="B1023" s="6">
        <v>40070</v>
      </c>
      <c r="C1023" s="11" t="s">
        <v>907</v>
      </c>
      <c r="AS1023">
        <v>31</v>
      </c>
      <c r="BA1023">
        <v>6.3624999999999998</v>
      </c>
    </row>
    <row r="1024" spans="1:53" x14ac:dyDescent="0.3">
      <c r="A1024" s="2" t="s">
        <v>176</v>
      </c>
      <c r="B1024" s="6">
        <v>40087</v>
      </c>
      <c r="C1024" s="11" t="s">
        <v>907</v>
      </c>
      <c r="AS1024">
        <v>56.625</v>
      </c>
      <c r="BA1024">
        <v>7.5</v>
      </c>
    </row>
    <row r="1025" spans="1:53" x14ac:dyDescent="0.3">
      <c r="A1025" s="2" t="s">
        <v>176</v>
      </c>
      <c r="B1025" s="6">
        <v>40107</v>
      </c>
      <c r="C1025" s="11" t="s">
        <v>907</v>
      </c>
      <c r="AS1025">
        <v>83.75</v>
      </c>
      <c r="BA1025">
        <v>7.5</v>
      </c>
    </row>
    <row r="1026" spans="1:53" x14ac:dyDescent="0.3">
      <c r="A1026" s="2" t="s">
        <v>176</v>
      </c>
      <c r="B1026" s="6">
        <v>40133</v>
      </c>
      <c r="C1026" s="11" t="s">
        <v>907</v>
      </c>
    </row>
    <row r="1027" spans="1:53" x14ac:dyDescent="0.3">
      <c r="A1027" s="2" t="s">
        <v>179</v>
      </c>
      <c r="B1027" s="6">
        <v>40070</v>
      </c>
      <c r="C1027" s="11" t="s">
        <v>851</v>
      </c>
      <c r="AS1027">
        <v>30.75</v>
      </c>
      <c r="BA1027">
        <v>6.2</v>
      </c>
    </row>
    <row r="1028" spans="1:53" x14ac:dyDescent="0.3">
      <c r="A1028" s="2" t="s">
        <v>179</v>
      </c>
      <c r="B1028" s="6">
        <v>40087</v>
      </c>
      <c r="C1028" s="11" t="s">
        <v>851</v>
      </c>
      <c r="AS1028">
        <v>48.5</v>
      </c>
      <c r="BA1028">
        <v>8</v>
      </c>
    </row>
    <row r="1029" spans="1:53" x14ac:dyDescent="0.3">
      <c r="A1029" s="2" t="s">
        <v>179</v>
      </c>
      <c r="B1029" s="6">
        <v>40107</v>
      </c>
      <c r="C1029" s="11" t="s">
        <v>851</v>
      </c>
      <c r="AS1029">
        <v>79.75</v>
      </c>
      <c r="BA1029">
        <v>8</v>
      </c>
    </row>
    <row r="1030" spans="1:53" x14ac:dyDescent="0.3">
      <c r="A1030" s="2" t="s">
        <v>179</v>
      </c>
      <c r="B1030" s="6">
        <v>40133</v>
      </c>
      <c r="C1030" s="11" t="s">
        <v>851</v>
      </c>
    </row>
    <row r="1031" spans="1:53" x14ac:dyDescent="0.3">
      <c r="A1031" s="2" t="s">
        <v>182</v>
      </c>
      <c r="B1031" s="6">
        <v>40070</v>
      </c>
      <c r="C1031" s="11" t="s">
        <v>908</v>
      </c>
      <c r="AS1031">
        <v>31.25</v>
      </c>
      <c r="BA1031">
        <v>6.3125</v>
      </c>
    </row>
    <row r="1032" spans="1:53" x14ac:dyDescent="0.3">
      <c r="A1032" s="2" t="s">
        <v>182</v>
      </c>
      <c r="B1032" s="6">
        <v>40087</v>
      </c>
      <c r="C1032" s="11" t="s">
        <v>908</v>
      </c>
      <c r="AS1032">
        <v>34.375</v>
      </c>
      <c r="BA1032">
        <v>8</v>
      </c>
    </row>
    <row r="1033" spans="1:53" x14ac:dyDescent="0.3">
      <c r="A1033" s="2" t="s">
        <v>182</v>
      </c>
      <c r="B1033" s="6">
        <v>40107</v>
      </c>
      <c r="C1033" s="11" t="s">
        <v>908</v>
      </c>
      <c r="AS1033">
        <v>71.75</v>
      </c>
      <c r="BA1033">
        <v>8.125</v>
      </c>
    </row>
    <row r="1034" spans="1:53" x14ac:dyDescent="0.3">
      <c r="A1034" s="2" t="s">
        <v>182</v>
      </c>
      <c r="B1034" s="6">
        <v>40133</v>
      </c>
      <c r="C1034" s="11" t="s">
        <v>908</v>
      </c>
    </row>
    <row r="1035" spans="1:53" x14ac:dyDescent="0.3">
      <c r="A1035" s="2" t="s">
        <v>184</v>
      </c>
      <c r="B1035" s="6">
        <v>40070</v>
      </c>
      <c r="C1035" s="11" t="s">
        <v>915</v>
      </c>
      <c r="AS1035">
        <v>31</v>
      </c>
      <c r="BA1035">
        <v>6.4375</v>
      </c>
    </row>
    <row r="1036" spans="1:53" x14ac:dyDescent="0.3">
      <c r="A1036" s="2" t="s">
        <v>184</v>
      </c>
      <c r="B1036" s="6">
        <v>40087</v>
      </c>
      <c r="C1036" s="11" t="s">
        <v>915</v>
      </c>
      <c r="AS1036">
        <v>54.625</v>
      </c>
      <c r="BA1036">
        <v>7.375</v>
      </c>
    </row>
    <row r="1037" spans="1:53" x14ac:dyDescent="0.3">
      <c r="A1037" s="2" t="s">
        <v>184</v>
      </c>
      <c r="B1037" s="6">
        <v>40107</v>
      </c>
      <c r="C1037" s="11" t="s">
        <v>915</v>
      </c>
      <c r="AS1037">
        <v>81.857142857142904</v>
      </c>
      <c r="BA1037">
        <v>7.375</v>
      </c>
    </row>
    <row r="1038" spans="1:53" x14ac:dyDescent="0.3">
      <c r="A1038" s="2" t="s">
        <v>184</v>
      </c>
      <c r="B1038" s="6">
        <v>40133</v>
      </c>
      <c r="C1038" s="11" t="s">
        <v>915</v>
      </c>
    </row>
    <row r="1039" spans="1:53" x14ac:dyDescent="0.3">
      <c r="A1039" s="2" t="s">
        <v>187</v>
      </c>
      <c r="B1039" s="6">
        <v>40070</v>
      </c>
      <c r="C1039" s="11" t="s">
        <v>909</v>
      </c>
      <c r="AS1039">
        <v>30</v>
      </c>
      <c r="BA1039">
        <v>5.4749999999999996</v>
      </c>
    </row>
    <row r="1040" spans="1:53" x14ac:dyDescent="0.3">
      <c r="A1040" s="2" t="s">
        <v>187</v>
      </c>
      <c r="B1040" s="6">
        <v>40087</v>
      </c>
      <c r="C1040" s="11" t="s">
        <v>909</v>
      </c>
      <c r="AS1040">
        <v>30</v>
      </c>
      <c r="BA1040">
        <v>7.625</v>
      </c>
    </row>
    <row r="1041" spans="1:53" x14ac:dyDescent="0.3">
      <c r="A1041" s="2" t="s">
        <v>187</v>
      </c>
      <c r="B1041" s="6">
        <v>40107</v>
      </c>
      <c r="C1041" s="11" t="s">
        <v>909</v>
      </c>
      <c r="AS1041">
        <v>30.375</v>
      </c>
      <c r="BA1041">
        <v>8.75</v>
      </c>
    </row>
    <row r="1042" spans="1:53" x14ac:dyDescent="0.3">
      <c r="A1042" s="2" t="s">
        <v>187</v>
      </c>
      <c r="B1042" s="6">
        <v>40133</v>
      </c>
      <c r="C1042" s="11" t="s">
        <v>909</v>
      </c>
    </row>
    <row r="1043" spans="1:53" x14ac:dyDescent="0.3">
      <c r="A1043" s="2" t="s">
        <v>190</v>
      </c>
      <c r="B1043" s="6">
        <v>40070</v>
      </c>
      <c r="C1043" s="11" t="s">
        <v>910</v>
      </c>
      <c r="AS1043">
        <v>31.875</v>
      </c>
      <c r="BA1043">
        <v>6.6749999999999998</v>
      </c>
    </row>
    <row r="1044" spans="1:53" x14ac:dyDescent="0.3">
      <c r="A1044" s="2" t="s">
        <v>190</v>
      </c>
      <c r="B1044" s="6">
        <v>40087</v>
      </c>
      <c r="C1044" s="11" t="s">
        <v>910</v>
      </c>
      <c r="AS1044">
        <v>59.875</v>
      </c>
      <c r="BA1044">
        <v>7.5</v>
      </c>
    </row>
    <row r="1045" spans="1:53" x14ac:dyDescent="0.3">
      <c r="A1045" s="2" t="s">
        <v>190</v>
      </c>
      <c r="B1045" s="6">
        <v>40107</v>
      </c>
      <c r="C1045" s="11" t="s">
        <v>910</v>
      </c>
      <c r="AS1045">
        <v>83.25</v>
      </c>
      <c r="BA1045">
        <v>7.5</v>
      </c>
    </row>
    <row r="1046" spans="1:53" x14ac:dyDescent="0.3">
      <c r="A1046" s="2" t="s">
        <v>190</v>
      </c>
      <c r="B1046" s="6">
        <v>40133</v>
      </c>
      <c r="C1046" s="11" t="s">
        <v>910</v>
      </c>
    </row>
    <row r="1047" spans="1:53" x14ac:dyDescent="0.3">
      <c r="A1047" s="2" t="s">
        <v>193</v>
      </c>
      <c r="B1047" s="6">
        <v>40070</v>
      </c>
      <c r="C1047" s="11" t="s">
        <v>911</v>
      </c>
      <c r="AS1047">
        <v>31.75</v>
      </c>
      <c r="BA1047">
        <v>6.75</v>
      </c>
    </row>
    <row r="1048" spans="1:53" x14ac:dyDescent="0.3">
      <c r="A1048" s="2" t="s">
        <v>193</v>
      </c>
      <c r="B1048" s="6">
        <v>40087</v>
      </c>
      <c r="C1048" s="11" t="s">
        <v>911</v>
      </c>
      <c r="AS1048">
        <v>58.5</v>
      </c>
      <c r="BA1048">
        <v>7.5</v>
      </c>
    </row>
    <row r="1049" spans="1:53" x14ac:dyDescent="0.3">
      <c r="A1049" s="2" t="s">
        <v>193</v>
      </c>
      <c r="B1049" s="6">
        <v>40107</v>
      </c>
      <c r="C1049" s="11" t="s">
        <v>911</v>
      </c>
      <c r="AS1049">
        <v>81</v>
      </c>
      <c r="BA1049">
        <v>7.5</v>
      </c>
    </row>
    <row r="1050" spans="1:53" x14ac:dyDescent="0.3">
      <c r="A1050" s="2" t="s">
        <v>193</v>
      </c>
      <c r="B1050" s="6">
        <v>40133</v>
      </c>
      <c r="C1050" s="11" t="s">
        <v>911</v>
      </c>
    </row>
    <row r="1051" spans="1:53" x14ac:dyDescent="0.3">
      <c r="A1051" s="2" t="s">
        <v>196</v>
      </c>
      <c r="B1051" s="6">
        <v>40070</v>
      </c>
      <c r="C1051" s="11" t="s">
        <v>912</v>
      </c>
      <c r="AS1051">
        <v>30</v>
      </c>
      <c r="BA1051">
        <v>5.7</v>
      </c>
    </row>
    <row r="1052" spans="1:53" x14ac:dyDescent="0.3">
      <c r="A1052" s="2" t="s">
        <v>196</v>
      </c>
      <c r="B1052" s="6">
        <v>40087</v>
      </c>
      <c r="C1052" s="11" t="s">
        <v>912</v>
      </c>
      <c r="AS1052">
        <v>30.375</v>
      </c>
      <c r="BA1052">
        <v>7.4</v>
      </c>
    </row>
    <row r="1053" spans="1:53" x14ac:dyDescent="0.3">
      <c r="A1053" s="2" t="s">
        <v>196</v>
      </c>
      <c r="B1053" s="6">
        <v>40107</v>
      </c>
      <c r="C1053" s="11" t="s">
        <v>912</v>
      </c>
      <c r="AS1053">
        <v>31.125</v>
      </c>
      <c r="BA1053">
        <v>8.375</v>
      </c>
    </row>
    <row r="1054" spans="1:53" x14ac:dyDescent="0.3">
      <c r="A1054" s="2" t="s">
        <v>196</v>
      </c>
      <c r="B1054" s="6">
        <v>40133</v>
      </c>
      <c r="C1054" s="11" t="s">
        <v>912</v>
      </c>
    </row>
    <row r="1055" spans="1:53" x14ac:dyDescent="0.3">
      <c r="A1055" s="2" t="s">
        <v>199</v>
      </c>
      <c r="B1055" s="6">
        <v>40070</v>
      </c>
      <c r="C1055" s="11" t="s">
        <v>913</v>
      </c>
      <c r="AS1055">
        <v>30.875</v>
      </c>
      <c r="BA1055">
        <v>6.75</v>
      </c>
    </row>
    <row r="1056" spans="1:53" x14ac:dyDescent="0.3">
      <c r="A1056" s="2" t="s">
        <v>199</v>
      </c>
      <c r="B1056" s="6">
        <v>40087</v>
      </c>
      <c r="C1056" s="11" t="s">
        <v>913</v>
      </c>
      <c r="AS1056">
        <v>57.875</v>
      </c>
      <c r="BA1056">
        <v>7.75</v>
      </c>
    </row>
    <row r="1057" spans="1:53" x14ac:dyDescent="0.3">
      <c r="A1057" s="2" t="s">
        <v>199</v>
      </c>
      <c r="B1057" s="6">
        <v>40107</v>
      </c>
      <c r="C1057" s="11" t="s">
        <v>913</v>
      </c>
      <c r="AS1057">
        <v>79.5</v>
      </c>
      <c r="BA1057">
        <v>7.75</v>
      </c>
    </row>
    <row r="1058" spans="1:53" x14ac:dyDescent="0.3">
      <c r="A1058" s="2" t="s">
        <v>199</v>
      </c>
      <c r="B1058" s="6">
        <v>40133</v>
      </c>
      <c r="C1058" s="11" t="s">
        <v>913</v>
      </c>
    </row>
    <row r="1059" spans="1:53" x14ac:dyDescent="0.3">
      <c r="A1059" s="2" t="s">
        <v>202</v>
      </c>
      <c r="B1059" s="6">
        <v>40070</v>
      </c>
      <c r="C1059" s="11" t="s">
        <v>871</v>
      </c>
      <c r="AS1059">
        <v>31.125</v>
      </c>
      <c r="BA1059">
        <v>5.8</v>
      </c>
    </row>
    <row r="1060" spans="1:53" x14ac:dyDescent="0.3">
      <c r="A1060" s="2" t="s">
        <v>202</v>
      </c>
      <c r="B1060" s="6">
        <v>40087</v>
      </c>
      <c r="C1060" s="11" t="s">
        <v>871</v>
      </c>
      <c r="AS1060">
        <v>46</v>
      </c>
      <c r="BA1060">
        <v>8</v>
      </c>
    </row>
    <row r="1061" spans="1:53" x14ac:dyDescent="0.3">
      <c r="A1061" s="2" t="s">
        <v>202</v>
      </c>
      <c r="B1061" s="6">
        <v>40107</v>
      </c>
      <c r="C1061" s="11" t="s">
        <v>871</v>
      </c>
      <c r="AS1061">
        <v>76.75</v>
      </c>
      <c r="BA1061">
        <v>8</v>
      </c>
    </row>
    <row r="1062" spans="1:53" x14ac:dyDescent="0.3">
      <c r="A1062" s="2" t="s">
        <v>202</v>
      </c>
      <c r="B1062" s="6">
        <v>40133</v>
      </c>
      <c r="C1062" s="11" t="s">
        <v>871</v>
      </c>
    </row>
    <row r="1063" spans="1:53" x14ac:dyDescent="0.3">
      <c r="A1063" s="2" t="s">
        <v>205</v>
      </c>
      <c r="B1063" s="6">
        <v>40070</v>
      </c>
      <c r="C1063" s="11" t="s">
        <v>914</v>
      </c>
      <c r="AS1063">
        <v>31.625</v>
      </c>
      <c r="BA1063">
        <v>6.5</v>
      </c>
    </row>
    <row r="1064" spans="1:53" x14ac:dyDescent="0.3">
      <c r="A1064" s="2" t="s">
        <v>205</v>
      </c>
      <c r="B1064" s="6">
        <v>40087</v>
      </c>
      <c r="C1064" s="11" t="s">
        <v>914</v>
      </c>
      <c r="AS1064">
        <v>59.428571428571402</v>
      </c>
      <c r="BA1064">
        <v>7.125</v>
      </c>
    </row>
    <row r="1065" spans="1:53" x14ac:dyDescent="0.3">
      <c r="A1065" s="2" t="s">
        <v>205</v>
      </c>
      <c r="B1065" s="6">
        <v>40107</v>
      </c>
      <c r="C1065" s="11" t="s">
        <v>914</v>
      </c>
      <c r="AS1065">
        <v>84.5</v>
      </c>
      <c r="BA1065">
        <v>7.125</v>
      </c>
    </row>
    <row r="1066" spans="1:53" x14ac:dyDescent="0.3">
      <c r="A1066" s="2" t="s">
        <v>205</v>
      </c>
      <c r="B1066" s="6">
        <v>40133</v>
      </c>
      <c r="C1066" s="11" t="s">
        <v>914</v>
      </c>
    </row>
    <row r="1067" spans="1:53" x14ac:dyDescent="0.3">
      <c r="A1067" s="2" t="s">
        <v>746</v>
      </c>
      <c r="B1067" s="6"/>
      <c r="C1067" s="11"/>
      <c r="AO1067" t="s">
        <v>934</v>
      </c>
      <c r="AQ1067">
        <v>101</v>
      </c>
      <c r="AR1067">
        <v>151</v>
      </c>
    </row>
    <row r="1068" spans="1:53" x14ac:dyDescent="0.3">
      <c r="A1068" s="2" t="s">
        <v>746</v>
      </c>
      <c r="B1068" s="6"/>
      <c r="C1068" s="11"/>
      <c r="AO1068" t="s">
        <v>934</v>
      </c>
      <c r="AQ1068">
        <v>101</v>
      </c>
      <c r="AR1068">
        <v>151</v>
      </c>
    </row>
    <row r="1069" spans="1:53" x14ac:dyDescent="0.3">
      <c r="A1069" s="2" t="s">
        <v>747</v>
      </c>
      <c r="B1069" s="6"/>
      <c r="C1069" s="11"/>
      <c r="AO1069" t="s">
        <v>934</v>
      </c>
      <c r="AQ1069">
        <v>115</v>
      </c>
      <c r="AR1069">
        <v>158</v>
      </c>
    </row>
    <row r="1070" spans="1:53" x14ac:dyDescent="0.3">
      <c r="A1070" s="2" t="s">
        <v>747</v>
      </c>
      <c r="B1070" s="6"/>
      <c r="C1070" s="11"/>
      <c r="AO1070" t="s">
        <v>934</v>
      </c>
      <c r="AQ1070">
        <v>115</v>
      </c>
      <c r="AR1070">
        <v>158</v>
      </c>
    </row>
    <row r="1071" spans="1:53" x14ac:dyDescent="0.3">
      <c r="A1071" s="2" t="s">
        <v>748</v>
      </c>
      <c r="B1071" s="6"/>
      <c r="C1071" s="11"/>
      <c r="AO1071" t="s">
        <v>934</v>
      </c>
      <c r="AQ1071">
        <v>105</v>
      </c>
      <c r="AR1071">
        <v>139</v>
      </c>
    </row>
    <row r="1072" spans="1:53" x14ac:dyDescent="0.3">
      <c r="A1072" s="2" t="s">
        <v>748</v>
      </c>
      <c r="B1072" s="6"/>
      <c r="C1072" s="11"/>
      <c r="AO1072" t="s">
        <v>934</v>
      </c>
      <c r="AQ1072">
        <v>105</v>
      </c>
      <c r="AR1072">
        <v>139</v>
      </c>
    </row>
    <row r="1073" spans="1:53" x14ac:dyDescent="0.3">
      <c r="A1073" s="2" t="s">
        <v>749</v>
      </c>
      <c r="B1073" s="6"/>
      <c r="C1073" s="11"/>
      <c r="AO1073" t="s">
        <v>934</v>
      </c>
      <c r="AQ1073">
        <v>95</v>
      </c>
      <c r="AR1073">
        <v>128</v>
      </c>
    </row>
    <row r="1074" spans="1:53" x14ac:dyDescent="0.3">
      <c r="A1074" s="2" t="s">
        <v>749</v>
      </c>
      <c r="B1074" s="6"/>
      <c r="C1074" s="11"/>
      <c r="AO1074" t="s">
        <v>934</v>
      </c>
      <c r="AQ1074">
        <v>95</v>
      </c>
      <c r="AR1074">
        <v>128</v>
      </c>
    </row>
    <row r="1075" spans="1:53" x14ac:dyDescent="0.3">
      <c r="A1075" s="2" t="s">
        <v>750</v>
      </c>
      <c r="B1075" s="6"/>
      <c r="C1075" s="11"/>
      <c r="AO1075" t="s">
        <v>934</v>
      </c>
      <c r="AQ1075">
        <v>84</v>
      </c>
      <c r="AR1075">
        <v>114</v>
      </c>
    </row>
    <row r="1076" spans="1:53" x14ac:dyDescent="0.3">
      <c r="A1076" s="2" t="s">
        <v>750</v>
      </c>
      <c r="B1076" s="6"/>
      <c r="C1076" s="11"/>
      <c r="AO1076" t="s">
        <v>934</v>
      </c>
      <c r="AQ1076">
        <v>84</v>
      </c>
      <c r="AR1076">
        <v>114</v>
      </c>
    </row>
    <row r="1077" spans="1:53" x14ac:dyDescent="0.3">
      <c r="A1077" s="2" t="s">
        <v>751</v>
      </c>
      <c r="B1077" s="6"/>
      <c r="C1077" s="11"/>
      <c r="AO1077" t="s">
        <v>934</v>
      </c>
      <c r="AQ1077">
        <v>66</v>
      </c>
      <c r="AR1077">
        <v>107</v>
      </c>
    </row>
    <row r="1078" spans="1:53" x14ac:dyDescent="0.3">
      <c r="A1078" s="2" t="s">
        <v>751</v>
      </c>
      <c r="B1078" s="6"/>
      <c r="C1078" s="11"/>
      <c r="AO1078" t="s">
        <v>934</v>
      </c>
      <c r="AQ1078">
        <v>66</v>
      </c>
      <c r="AR1078">
        <v>107</v>
      </c>
    </row>
    <row r="1079" spans="1:53" x14ac:dyDescent="0.3">
      <c r="A1079" s="2" t="s">
        <v>210</v>
      </c>
      <c r="B1079" s="6">
        <v>40745</v>
      </c>
      <c r="C1079" s="11"/>
      <c r="R1079">
        <v>25.9</v>
      </c>
      <c r="AI1079">
        <v>0.41818507199999999</v>
      </c>
      <c r="AZ1079">
        <v>480</v>
      </c>
      <c r="BA1079">
        <v>4.1666666670000003</v>
      </c>
    </row>
    <row r="1080" spans="1:53" x14ac:dyDescent="0.3">
      <c r="A1080" s="2" t="s">
        <v>210</v>
      </c>
      <c r="B1080" s="6">
        <v>40752</v>
      </c>
      <c r="C1080" s="11"/>
      <c r="R1080">
        <v>86</v>
      </c>
      <c r="AI1080">
        <v>1.45847481</v>
      </c>
      <c r="AZ1080">
        <v>880</v>
      </c>
      <c r="BA1080">
        <v>5.4249999999999998</v>
      </c>
    </row>
    <row r="1081" spans="1:53" x14ac:dyDescent="0.3">
      <c r="A1081" s="2" t="s">
        <v>210</v>
      </c>
      <c r="B1081" s="6">
        <v>40756</v>
      </c>
      <c r="C1081" s="11"/>
      <c r="R1081">
        <v>118.9</v>
      </c>
      <c r="AI1081">
        <v>2.0131426069999998</v>
      </c>
      <c r="AL1081">
        <v>92.4</v>
      </c>
      <c r="AN1081">
        <v>21787.257651515101</v>
      </c>
      <c r="AY1081">
        <v>26.5</v>
      </c>
      <c r="AZ1081">
        <v>853.33333333333303</v>
      </c>
      <c r="BA1081">
        <v>5.9083333329999999</v>
      </c>
    </row>
    <row r="1082" spans="1:53" x14ac:dyDescent="0.3">
      <c r="A1082" s="2" t="s">
        <v>210</v>
      </c>
      <c r="B1082" s="6">
        <v>40764</v>
      </c>
      <c r="C1082" s="11"/>
      <c r="R1082">
        <v>178.3</v>
      </c>
      <c r="AI1082">
        <v>2.9735134680000002</v>
      </c>
      <c r="AL1082">
        <v>126.4</v>
      </c>
      <c r="AN1082">
        <v>23524.631867088599</v>
      </c>
      <c r="AY1082">
        <v>51.8</v>
      </c>
      <c r="AZ1082">
        <v>800</v>
      </c>
      <c r="BA1082">
        <v>6.5416666670000003</v>
      </c>
    </row>
    <row r="1083" spans="1:53" x14ac:dyDescent="0.3">
      <c r="A1083" s="2" t="s">
        <v>210</v>
      </c>
      <c r="B1083" s="6">
        <v>40788</v>
      </c>
      <c r="C1083" s="11"/>
      <c r="R1083">
        <v>520.5</v>
      </c>
      <c r="AI1083">
        <v>6.1201040439999996</v>
      </c>
      <c r="AL1083">
        <v>276.39999999999998</v>
      </c>
      <c r="AN1083">
        <v>22142.199869754</v>
      </c>
      <c r="AY1083">
        <v>244.2</v>
      </c>
      <c r="AZ1083">
        <v>773.33333333333303</v>
      </c>
      <c r="BA1083">
        <v>9.75</v>
      </c>
    </row>
    <row r="1084" spans="1:53" x14ac:dyDescent="0.3">
      <c r="A1084" s="2" t="s">
        <v>210</v>
      </c>
      <c r="B1084" s="6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O1084" t="s">
        <v>934</v>
      </c>
      <c r="AS1084">
        <v>90</v>
      </c>
      <c r="AZ1084">
        <v>492.24674144728198</v>
      </c>
    </row>
    <row r="1085" spans="1:53" x14ac:dyDescent="0.3">
      <c r="A1085" s="2" t="s">
        <v>211</v>
      </c>
      <c r="B1085" s="6">
        <v>40745</v>
      </c>
      <c r="C1085" s="11"/>
      <c r="R1085">
        <v>16.7</v>
      </c>
      <c r="AI1085">
        <v>0.24753102699999999</v>
      </c>
      <c r="AZ1085">
        <v>240</v>
      </c>
      <c r="BA1085">
        <v>4.1666666670000003</v>
      </c>
    </row>
    <row r="1086" spans="1:53" x14ac:dyDescent="0.3">
      <c r="A1086" s="2" t="s">
        <v>211</v>
      </c>
      <c r="B1086" s="6">
        <v>40752</v>
      </c>
      <c r="C1086" s="11"/>
      <c r="R1086">
        <v>50</v>
      </c>
      <c r="AI1086">
        <v>0.846396072</v>
      </c>
      <c r="AZ1086">
        <v>466.66666666666703</v>
      </c>
      <c r="BA1086">
        <v>5.2833333329999999</v>
      </c>
    </row>
    <row r="1087" spans="1:53" x14ac:dyDescent="0.3">
      <c r="A1087" s="2" t="s">
        <v>211</v>
      </c>
      <c r="B1087" s="6">
        <v>40756</v>
      </c>
      <c r="C1087" s="11"/>
      <c r="R1087">
        <v>63.4</v>
      </c>
      <c r="AI1087">
        <v>1.0147118559999999</v>
      </c>
      <c r="AL1087">
        <v>50.1</v>
      </c>
      <c r="AN1087">
        <v>20253.7296606786</v>
      </c>
      <c r="AY1087">
        <v>13.2</v>
      </c>
      <c r="AZ1087">
        <v>473.33333333333297</v>
      </c>
      <c r="BA1087">
        <v>5.8416666670000001</v>
      </c>
    </row>
    <row r="1088" spans="1:53" x14ac:dyDescent="0.3">
      <c r="A1088" s="2" t="s">
        <v>211</v>
      </c>
      <c r="B1088" s="6">
        <v>40764</v>
      </c>
      <c r="C1088" s="11"/>
      <c r="R1088">
        <v>138.6</v>
      </c>
      <c r="AI1088">
        <v>2.2704393980000002</v>
      </c>
      <c r="AL1088">
        <v>100.2</v>
      </c>
      <c r="AN1088">
        <v>22659.075828343299</v>
      </c>
      <c r="AY1088">
        <v>38.4</v>
      </c>
      <c r="AZ1088">
        <v>446.66666666666703</v>
      </c>
      <c r="BA1088">
        <v>6.7916666670000003</v>
      </c>
    </row>
    <row r="1089" spans="1:53" x14ac:dyDescent="0.3">
      <c r="A1089" s="2" t="s">
        <v>211</v>
      </c>
      <c r="B1089" s="6">
        <v>40788</v>
      </c>
      <c r="C1089" s="11"/>
      <c r="R1089">
        <v>412</v>
      </c>
      <c r="AI1089">
        <v>4.9096734560000002</v>
      </c>
      <c r="AL1089">
        <v>221.8</v>
      </c>
      <c r="AN1089">
        <v>22135.5881695221</v>
      </c>
      <c r="AY1089">
        <v>190.3</v>
      </c>
      <c r="AZ1089">
        <v>533.33333333333303</v>
      </c>
      <c r="BA1089">
        <v>10</v>
      </c>
    </row>
    <row r="1090" spans="1:53" x14ac:dyDescent="0.3">
      <c r="A1090" s="2" t="s">
        <v>211</v>
      </c>
      <c r="B1090" s="6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O1090" t="s">
        <v>934</v>
      </c>
      <c r="AS1090">
        <v>90</v>
      </c>
      <c r="AZ1090">
        <v>400.19794245747102</v>
      </c>
    </row>
    <row r="1091" spans="1:53" x14ac:dyDescent="0.3">
      <c r="A1091" s="2" t="s">
        <v>212</v>
      </c>
      <c r="B1091" s="6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O1091" t="s">
        <v>934</v>
      </c>
      <c r="AS1091">
        <v>90</v>
      </c>
      <c r="AZ1091">
        <v>389.11511579361002</v>
      </c>
    </row>
    <row r="1092" spans="1:53" x14ac:dyDescent="0.3">
      <c r="A1092" s="2" t="s">
        <v>314</v>
      </c>
      <c r="B1092" s="6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3" x14ac:dyDescent="0.3">
      <c r="A1093" s="2" t="s">
        <v>314</v>
      </c>
      <c r="B1093" s="6">
        <v>38772</v>
      </c>
      <c r="C1093" s="11"/>
      <c r="R1093">
        <v>29.234300000000001</v>
      </c>
      <c r="AI1093">
        <v>0.48391499999999998</v>
      </c>
    </row>
    <row r="1094" spans="1:53" x14ac:dyDescent="0.3">
      <c r="A1094" s="2" t="s">
        <v>314</v>
      </c>
      <c r="B1094" s="6">
        <v>38781</v>
      </c>
      <c r="C1094" s="11"/>
      <c r="R1094">
        <v>68.213499999999996</v>
      </c>
      <c r="AI1094">
        <v>0.94015000000000004</v>
      </c>
    </row>
    <row r="1095" spans="1:53" x14ac:dyDescent="0.3">
      <c r="A1095" s="2" t="s">
        <v>314</v>
      </c>
      <c r="B1095" s="6">
        <v>38793</v>
      </c>
      <c r="C1095" s="11"/>
      <c r="R1095">
        <v>139.67500000000001</v>
      </c>
      <c r="AI1095">
        <v>2.03186</v>
      </c>
    </row>
    <row r="1096" spans="1:53" x14ac:dyDescent="0.3">
      <c r="A1096" s="2" t="s">
        <v>314</v>
      </c>
      <c r="B1096" s="6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3" x14ac:dyDescent="0.3">
      <c r="A1097" s="2" t="s">
        <v>314</v>
      </c>
      <c r="B1097" s="6">
        <v>38812</v>
      </c>
      <c r="C1097" s="11"/>
      <c r="R1097">
        <v>470.99799999999999</v>
      </c>
      <c r="AI1097">
        <v>3.96353</v>
      </c>
    </row>
    <row r="1098" spans="1:53" x14ac:dyDescent="0.3">
      <c r="A1098" s="2" t="s">
        <v>314</v>
      </c>
      <c r="B1098" s="6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3" x14ac:dyDescent="0.3">
      <c r="A1099" s="2" t="s">
        <v>314</v>
      </c>
      <c r="B1099" s="6">
        <v>38830</v>
      </c>
      <c r="C1099" s="11"/>
      <c r="R1099">
        <v>864.03700000000003</v>
      </c>
      <c r="AI1099">
        <v>4.4561700000000002</v>
      </c>
    </row>
    <row r="1100" spans="1:53" x14ac:dyDescent="0.3">
      <c r="A1100" s="2" t="s">
        <v>314</v>
      </c>
      <c r="B1100" s="6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3" x14ac:dyDescent="0.3">
      <c r="A1101" s="2" t="s">
        <v>314</v>
      </c>
      <c r="B1101" s="6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3" x14ac:dyDescent="0.3">
      <c r="A1102" s="2" t="s">
        <v>314</v>
      </c>
      <c r="B1102" s="6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3" x14ac:dyDescent="0.3">
      <c r="A1103" s="2" t="s">
        <v>314</v>
      </c>
      <c r="B1103" s="6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3" x14ac:dyDescent="0.3">
      <c r="A1104" s="2" t="s">
        <v>314</v>
      </c>
      <c r="B1104" s="6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2" x14ac:dyDescent="0.3">
      <c r="A1105" s="2" t="s">
        <v>314</v>
      </c>
      <c r="B1105" s="6">
        <v>38871</v>
      </c>
      <c r="C1105" s="11"/>
      <c r="R1105">
        <v>1270.07</v>
      </c>
      <c r="AA1105">
        <v>539.21100000000001</v>
      </c>
      <c r="AO1105" t="s">
        <v>934</v>
      </c>
    </row>
    <row r="1106" spans="1:52" x14ac:dyDescent="0.3">
      <c r="A1106" s="2" t="s">
        <v>315</v>
      </c>
      <c r="B1106" s="6">
        <f>B1114</f>
        <v>40867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O1106" t="s">
        <v>934</v>
      </c>
      <c r="AZ1106">
        <v>215.52570072615001</v>
      </c>
    </row>
    <row r="1107" spans="1:52" x14ac:dyDescent="0.3">
      <c r="A1107" s="2" t="s">
        <v>316</v>
      </c>
      <c r="B1107" s="6">
        <f>B1114</f>
        <v>40867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O1107" t="s">
        <v>934</v>
      </c>
      <c r="AZ1107">
        <v>235.384841363102</v>
      </c>
    </row>
    <row r="1108" spans="1:52" x14ac:dyDescent="0.3">
      <c r="A1108" s="2" t="s">
        <v>318</v>
      </c>
      <c r="B1108" s="6">
        <f>B1114</f>
        <v>40867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O1108" t="s">
        <v>934</v>
      </c>
      <c r="AZ1108">
        <v>236.48128874609699</v>
      </c>
    </row>
    <row r="1109" spans="1:52" x14ac:dyDescent="0.3">
      <c r="A1109" s="2" t="s">
        <v>317</v>
      </c>
      <c r="B1109" s="6">
        <f>B1114</f>
        <v>40867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O1109" t="s">
        <v>934</v>
      </c>
      <c r="AZ1109">
        <v>245.04677099318701</v>
      </c>
    </row>
    <row r="1110" spans="1:52" x14ac:dyDescent="0.3">
      <c r="A1110" s="2" t="s">
        <v>935</v>
      </c>
      <c r="B1110" s="6">
        <v>40749</v>
      </c>
      <c r="C1110" s="11"/>
      <c r="AS1110">
        <v>0</v>
      </c>
    </row>
    <row r="1111" spans="1:52" x14ac:dyDescent="0.3">
      <c r="A1111" s="2" t="s">
        <v>935</v>
      </c>
      <c r="B1111" s="6">
        <f>B1110+6</f>
        <v>40755</v>
      </c>
      <c r="C1111" s="11"/>
      <c r="AS1111">
        <v>10</v>
      </c>
    </row>
    <row r="1112" spans="1:52" x14ac:dyDescent="0.3">
      <c r="A1112" s="2" t="s">
        <v>935</v>
      </c>
      <c r="B1112" s="6">
        <f>B1110+77</f>
        <v>40826</v>
      </c>
      <c r="C1112" s="11"/>
      <c r="AS1112">
        <v>58</v>
      </c>
    </row>
    <row r="1113" spans="1:52" x14ac:dyDescent="0.3">
      <c r="A1113" s="2" t="s">
        <v>935</v>
      </c>
      <c r="B1113" s="6">
        <f>B1110+84</f>
        <v>40833</v>
      </c>
      <c r="C1113" s="11"/>
      <c r="AS1113">
        <v>65</v>
      </c>
    </row>
    <row r="1114" spans="1:52" x14ac:dyDescent="0.3">
      <c r="A1114" s="2" t="s">
        <v>935</v>
      </c>
      <c r="B1114" s="6">
        <f>B1110+118</f>
        <v>40867</v>
      </c>
      <c r="C1114" s="11"/>
      <c r="Q1114">
        <v>10.78</v>
      </c>
      <c r="R1114">
        <v>851.5</v>
      </c>
      <c r="W1114">
        <v>41.8</v>
      </c>
      <c r="X1114">
        <v>9.5299999999999994</v>
      </c>
      <c r="Y1114">
        <v>7598.0861244019197</v>
      </c>
      <c r="AA1114">
        <v>317.60000000000002</v>
      </c>
      <c r="AO1114" t="s">
        <v>934</v>
      </c>
      <c r="AS1114">
        <v>90</v>
      </c>
      <c r="AZ1114">
        <v>228.17075448654401</v>
      </c>
    </row>
    <row r="1115" spans="1:52" x14ac:dyDescent="0.3">
      <c r="A1115" s="2" t="s">
        <v>228</v>
      </c>
      <c r="B1115" s="6">
        <v>40277</v>
      </c>
      <c r="C1115" s="11"/>
      <c r="AS1115">
        <v>30</v>
      </c>
    </row>
    <row r="1116" spans="1:52" x14ac:dyDescent="0.3">
      <c r="A1116" s="2" t="s">
        <v>228</v>
      </c>
      <c r="B1116" s="6">
        <v>40304</v>
      </c>
      <c r="C1116" s="11"/>
      <c r="AS1116">
        <v>55</v>
      </c>
    </row>
    <row r="1117" spans="1:52" x14ac:dyDescent="0.3">
      <c r="A1117" s="2" t="s">
        <v>228</v>
      </c>
      <c r="B1117" s="6">
        <v>40324</v>
      </c>
      <c r="C1117" s="11"/>
      <c r="AS1117">
        <v>75</v>
      </c>
    </row>
    <row r="1118" spans="1:52" x14ac:dyDescent="0.3">
      <c r="A1118" s="2" t="s">
        <v>228</v>
      </c>
      <c r="B1118" s="6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O1118" t="s">
        <v>934</v>
      </c>
      <c r="AS1118">
        <v>90</v>
      </c>
    </row>
    <row r="1119" spans="1:52" x14ac:dyDescent="0.3">
      <c r="A1119" s="2" t="s">
        <v>235</v>
      </c>
      <c r="B1119" s="6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O1119" t="s">
        <v>934</v>
      </c>
      <c r="AS1119">
        <v>90</v>
      </c>
    </row>
    <row r="1120" spans="1:52" x14ac:dyDescent="0.3">
      <c r="A1120" s="2" t="s">
        <v>236</v>
      </c>
      <c r="B1120" s="6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O1120" t="s">
        <v>934</v>
      </c>
      <c r="AS1120">
        <v>90</v>
      </c>
    </row>
    <row r="1121" spans="1:45" x14ac:dyDescent="0.3">
      <c r="A1121" s="2" t="s">
        <v>237</v>
      </c>
      <c r="B1121" s="6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O1121" t="s">
        <v>934</v>
      </c>
      <c r="AS1121">
        <v>90</v>
      </c>
    </row>
    <row r="1122" spans="1:45" x14ac:dyDescent="0.3">
      <c r="A1122" s="2" t="s">
        <v>232</v>
      </c>
      <c r="B1122" s="6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O1122" t="s">
        <v>934</v>
      </c>
      <c r="AS1122">
        <v>90</v>
      </c>
    </row>
    <row r="1123" spans="1:45" x14ac:dyDescent="0.3">
      <c r="A1123" s="2" t="s">
        <v>238</v>
      </c>
      <c r="B1123" s="6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O1123" t="s">
        <v>934</v>
      </c>
      <c r="AS1123">
        <v>90</v>
      </c>
    </row>
    <row r="1124" spans="1:45" x14ac:dyDescent="0.3">
      <c r="A1124" s="2" t="s">
        <v>233</v>
      </c>
      <c r="B1124" s="6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O1124" t="s">
        <v>934</v>
      </c>
      <c r="AS1124">
        <v>90</v>
      </c>
    </row>
    <row r="1125" spans="1:45" x14ac:dyDescent="0.3">
      <c r="A1125" s="2" t="s">
        <v>239</v>
      </c>
      <c r="B1125" s="6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O1125" t="s">
        <v>934</v>
      </c>
      <c r="AS1125">
        <v>90</v>
      </c>
    </row>
    <row r="1126" spans="1:45" x14ac:dyDescent="0.3">
      <c r="A1126" s="2" t="s">
        <v>234</v>
      </c>
      <c r="B1126" s="6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O1126" t="s">
        <v>934</v>
      </c>
      <c r="AS1126">
        <v>90</v>
      </c>
    </row>
    <row r="1127" spans="1:45" x14ac:dyDescent="0.3">
      <c r="A1127" s="2" t="s">
        <v>240</v>
      </c>
      <c r="B1127" s="6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O1127" t="s">
        <v>934</v>
      </c>
      <c r="AS1127">
        <v>90</v>
      </c>
    </row>
    <row r="1128" spans="1:45" x14ac:dyDescent="0.3">
      <c r="A1128" s="2" t="s">
        <v>229</v>
      </c>
      <c r="B1128" s="6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O1128" t="s">
        <v>934</v>
      </c>
      <c r="AS1128">
        <v>90</v>
      </c>
    </row>
    <row r="1129" spans="1:45" x14ac:dyDescent="0.3">
      <c r="A1129" s="2" t="s">
        <v>241</v>
      </c>
      <c r="B1129" s="6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O1129" t="s">
        <v>934</v>
      </c>
      <c r="AS1129">
        <v>90</v>
      </c>
    </row>
    <row r="1130" spans="1:45" x14ac:dyDescent="0.3">
      <c r="A1130" s="2" t="s">
        <v>244</v>
      </c>
      <c r="B1130" s="6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O1130" t="s">
        <v>934</v>
      </c>
      <c r="AS1130">
        <v>90</v>
      </c>
    </row>
    <row r="1131" spans="1:45" x14ac:dyDescent="0.3">
      <c r="A1131" s="2" t="s">
        <v>247</v>
      </c>
      <c r="B1131" s="6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O1131" t="s">
        <v>934</v>
      </c>
      <c r="AS1131">
        <v>90</v>
      </c>
    </row>
    <row r="1132" spans="1:45" x14ac:dyDescent="0.3">
      <c r="A1132" s="2" t="s">
        <v>230</v>
      </c>
      <c r="B1132" s="6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O1132" t="s">
        <v>934</v>
      </c>
      <c r="AS1132">
        <v>90</v>
      </c>
    </row>
    <row r="1133" spans="1:45" x14ac:dyDescent="0.3">
      <c r="A1133" s="2" t="s">
        <v>242</v>
      </c>
      <c r="B1133" s="6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O1133" t="s">
        <v>934</v>
      </c>
      <c r="AS1133">
        <v>90</v>
      </c>
    </row>
    <row r="1134" spans="1:45" x14ac:dyDescent="0.3">
      <c r="A1134" s="2" t="s">
        <v>245</v>
      </c>
      <c r="B1134" s="6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O1134" t="s">
        <v>934</v>
      </c>
      <c r="AS1134">
        <v>90</v>
      </c>
    </row>
    <row r="1135" spans="1:45" x14ac:dyDescent="0.3">
      <c r="A1135" s="2" t="s">
        <v>248</v>
      </c>
      <c r="B1135" s="6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O1135" t="s">
        <v>934</v>
      </c>
      <c r="AS1135">
        <v>90</v>
      </c>
    </row>
    <row r="1136" spans="1:45" x14ac:dyDescent="0.3">
      <c r="A1136" s="2" t="s">
        <v>231</v>
      </c>
      <c r="B1136" s="6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O1136" t="s">
        <v>934</v>
      </c>
      <c r="AS1136">
        <v>90</v>
      </c>
    </row>
    <row r="1137" spans="1:45" x14ac:dyDescent="0.3">
      <c r="A1137" s="2" t="s">
        <v>243</v>
      </c>
      <c r="B1137" s="6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O1137" t="s">
        <v>934</v>
      </c>
      <c r="AS1137">
        <v>90</v>
      </c>
    </row>
    <row r="1138" spans="1:45" x14ac:dyDescent="0.3">
      <c r="A1138" s="2" t="s">
        <v>246</v>
      </c>
      <c r="B1138" s="6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O1138" t="s">
        <v>934</v>
      </c>
      <c r="AS1138">
        <v>90</v>
      </c>
    </row>
    <row r="1139" spans="1:45" x14ac:dyDescent="0.3">
      <c r="A1139" s="2" t="s">
        <v>249</v>
      </c>
      <c r="B1139" s="6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O1139" t="s">
        <v>934</v>
      </c>
      <c r="AS1139">
        <v>90</v>
      </c>
    </row>
    <row r="1140" spans="1:45" x14ac:dyDescent="0.3">
      <c r="A1140" s="2" t="s">
        <v>271</v>
      </c>
      <c r="B1140" s="6">
        <v>41015</v>
      </c>
      <c r="C1140" s="11"/>
      <c r="AS1140">
        <v>30</v>
      </c>
    </row>
    <row r="1141" spans="1:45" x14ac:dyDescent="0.3">
      <c r="A1141" s="2" t="s">
        <v>271</v>
      </c>
      <c r="B1141" s="6">
        <v>41050</v>
      </c>
      <c r="C1141" s="11"/>
      <c r="AS1141">
        <v>55</v>
      </c>
    </row>
    <row r="1142" spans="1:45" x14ac:dyDescent="0.3">
      <c r="A1142" s="2" t="s">
        <v>271</v>
      </c>
      <c r="B1142" s="6">
        <v>41068</v>
      </c>
      <c r="C1142" s="11"/>
      <c r="AS1142">
        <v>75</v>
      </c>
    </row>
    <row r="1143" spans="1:45" x14ac:dyDescent="0.3">
      <c r="A1143" s="2" t="s">
        <v>271</v>
      </c>
      <c r="B1143" s="6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O1143" t="s">
        <v>934</v>
      </c>
      <c r="AS1143">
        <v>90</v>
      </c>
    </row>
    <row r="1144" spans="1:45" x14ac:dyDescent="0.3">
      <c r="A1144" s="2" t="s">
        <v>256</v>
      </c>
      <c r="B1144" s="6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O1144" t="s">
        <v>934</v>
      </c>
      <c r="AS1144">
        <v>90</v>
      </c>
    </row>
    <row r="1145" spans="1:45" x14ac:dyDescent="0.3">
      <c r="A1145" s="2" t="s">
        <v>257</v>
      </c>
      <c r="B1145" s="6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O1145" t="s">
        <v>934</v>
      </c>
      <c r="AS1145">
        <v>90</v>
      </c>
    </row>
    <row r="1146" spans="1:45" x14ac:dyDescent="0.3">
      <c r="A1146" s="2" t="s">
        <v>258</v>
      </c>
      <c r="B1146" s="6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O1146" t="s">
        <v>934</v>
      </c>
      <c r="AS1146">
        <v>90</v>
      </c>
    </row>
    <row r="1147" spans="1:45" x14ac:dyDescent="0.3">
      <c r="A1147" s="2" t="s">
        <v>253</v>
      </c>
      <c r="B1147" s="6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O1147" t="s">
        <v>934</v>
      </c>
      <c r="AS1147">
        <v>90</v>
      </c>
    </row>
    <row r="1148" spans="1:45" x14ac:dyDescent="0.3">
      <c r="A1148" s="2" t="s">
        <v>259</v>
      </c>
      <c r="B1148" s="6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O1148" t="s">
        <v>934</v>
      </c>
      <c r="AS1148">
        <v>90</v>
      </c>
    </row>
    <row r="1149" spans="1:45" x14ac:dyDescent="0.3">
      <c r="A1149" s="2" t="s">
        <v>254</v>
      </c>
      <c r="B1149" s="6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O1149" t="s">
        <v>934</v>
      </c>
      <c r="AS1149">
        <v>90</v>
      </c>
    </row>
    <row r="1150" spans="1:45" x14ac:dyDescent="0.3">
      <c r="A1150" s="2" t="s">
        <v>260</v>
      </c>
      <c r="B1150" s="6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O1150" t="s">
        <v>934</v>
      </c>
      <c r="AS1150">
        <v>90</v>
      </c>
    </row>
    <row r="1151" spans="1:45" x14ac:dyDescent="0.3">
      <c r="A1151" s="2" t="s">
        <v>255</v>
      </c>
      <c r="B1151" s="6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O1151" t="s">
        <v>934</v>
      </c>
      <c r="AS1151">
        <v>90</v>
      </c>
    </row>
    <row r="1152" spans="1:45" x14ac:dyDescent="0.3">
      <c r="A1152" s="2" t="s">
        <v>261</v>
      </c>
      <c r="B1152" s="6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O1152" t="s">
        <v>934</v>
      </c>
      <c r="AS1152">
        <v>90</v>
      </c>
    </row>
    <row r="1153" spans="1:52" x14ac:dyDescent="0.3">
      <c r="A1153" s="2" t="s">
        <v>250</v>
      </c>
      <c r="B1153" s="6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O1153" t="s">
        <v>934</v>
      </c>
      <c r="AS1153">
        <v>90</v>
      </c>
    </row>
    <row r="1154" spans="1:52" x14ac:dyDescent="0.3">
      <c r="A1154" s="2" t="s">
        <v>262</v>
      </c>
      <c r="B1154" s="6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O1154" t="s">
        <v>934</v>
      </c>
      <c r="AS1154">
        <v>90</v>
      </c>
    </row>
    <row r="1155" spans="1:52" x14ac:dyDescent="0.3">
      <c r="A1155" s="2" t="s">
        <v>265</v>
      </c>
      <c r="B1155" s="6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O1155" t="s">
        <v>934</v>
      </c>
      <c r="AS1155">
        <v>90</v>
      </c>
    </row>
    <row r="1156" spans="1:52" x14ac:dyDescent="0.3">
      <c r="A1156" s="2" t="s">
        <v>268</v>
      </c>
      <c r="B1156" s="6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O1156" t="s">
        <v>934</v>
      </c>
      <c r="AS1156">
        <v>90</v>
      </c>
    </row>
    <row r="1157" spans="1:52" x14ac:dyDescent="0.3">
      <c r="A1157" s="2" t="s">
        <v>251</v>
      </c>
      <c r="B1157" s="6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O1157" t="s">
        <v>934</v>
      </c>
      <c r="AS1157">
        <v>90</v>
      </c>
    </row>
    <row r="1158" spans="1:52" x14ac:dyDescent="0.3">
      <c r="A1158" s="2" t="s">
        <v>263</v>
      </c>
      <c r="B1158" s="6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O1158" t="s">
        <v>934</v>
      </c>
      <c r="AS1158">
        <v>90</v>
      </c>
    </row>
    <row r="1159" spans="1:52" x14ac:dyDescent="0.3">
      <c r="A1159" s="2" t="s">
        <v>266</v>
      </c>
      <c r="B1159" s="6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O1159" t="s">
        <v>934</v>
      </c>
      <c r="AS1159">
        <v>90</v>
      </c>
    </row>
    <row r="1160" spans="1:52" x14ac:dyDescent="0.3">
      <c r="A1160" s="2" t="s">
        <v>269</v>
      </c>
      <c r="B1160" s="6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O1160" t="s">
        <v>934</v>
      </c>
      <c r="AS1160">
        <v>90</v>
      </c>
    </row>
    <row r="1161" spans="1:52" x14ac:dyDescent="0.3">
      <c r="A1161" s="2" t="s">
        <v>252</v>
      </c>
      <c r="B1161" s="6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O1161" t="s">
        <v>934</v>
      </c>
      <c r="AS1161">
        <v>90</v>
      </c>
    </row>
    <row r="1162" spans="1:52" x14ac:dyDescent="0.3">
      <c r="A1162" s="2" t="s">
        <v>264</v>
      </c>
      <c r="B1162" s="6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O1162" t="s">
        <v>934</v>
      </c>
      <c r="AS1162">
        <v>90</v>
      </c>
    </row>
    <row r="1163" spans="1:52" x14ac:dyDescent="0.3">
      <c r="A1163" s="2" t="s">
        <v>267</v>
      </c>
      <c r="B1163" s="6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O1163" t="s">
        <v>934</v>
      </c>
      <c r="AS1163">
        <v>90</v>
      </c>
    </row>
    <row r="1164" spans="1:52" x14ac:dyDescent="0.3">
      <c r="A1164" s="2" t="s">
        <v>270</v>
      </c>
      <c r="B1164" s="6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O1164" t="s">
        <v>934</v>
      </c>
      <c r="AS1164">
        <v>90</v>
      </c>
    </row>
    <row r="1165" spans="1:52" x14ac:dyDescent="0.3">
      <c r="A1165" s="2" t="s">
        <v>277</v>
      </c>
      <c r="B1165" s="6">
        <v>33884</v>
      </c>
      <c r="C1165" s="11"/>
      <c r="R1165" s="23"/>
      <c r="S1165" s="19"/>
      <c r="AC1165" s="23">
        <v>6.3869135708381153E-2</v>
      </c>
      <c r="AI1165" s="21">
        <v>0.14666666666666667</v>
      </c>
      <c r="AZ1165" s="19"/>
    </row>
    <row r="1166" spans="1:52" x14ac:dyDescent="0.3">
      <c r="A1166" s="2" t="s">
        <v>277</v>
      </c>
      <c r="B1166" s="6">
        <v>33897</v>
      </c>
      <c r="C1166" s="11"/>
      <c r="Q1166">
        <v>1.343</v>
      </c>
      <c r="R1166" s="24">
        <v>50.766666666666666</v>
      </c>
      <c r="S1166" s="20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W1166">
        <v>2.4E-2</v>
      </c>
      <c r="AX1166">
        <v>0.52800000000000002</v>
      </c>
      <c r="AY1166">
        <v>21.673999999999999</v>
      </c>
      <c r="AZ1166" s="26"/>
    </row>
    <row r="1167" spans="1:52" x14ac:dyDescent="0.3">
      <c r="A1167" s="2" t="s">
        <v>277</v>
      </c>
      <c r="B1167" s="6">
        <v>33911</v>
      </c>
      <c r="C1167" s="11"/>
      <c r="Q1167">
        <v>2.3370000000000002</v>
      </c>
      <c r="R1167" s="24">
        <v>125.66666666666666</v>
      </c>
      <c r="S1167" s="20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W1167">
        <v>1.4999999999999999E-2</v>
      </c>
      <c r="AX1167">
        <v>0.95199999999999996</v>
      </c>
      <c r="AY1167">
        <v>62.683</v>
      </c>
      <c r="AZ1167" s="14">
        <v>718.33333333333337</v>
      </c>
    </row>
    <row r="1168" spans="1:52" x14ac:dyDescent="0.3">
      <c r="A1168" s="2" t="s">
        <v>277</v>
      </c>
      <c r="B1168" s="6">
        <v>33925</v>
      </c>
      <c r="C1168" s="11"/>
      <c r="Q1168">
        <v>3.1030000000000002</v>
      </c>
      <c r="R1168" s="24">
        <v>266.91666666666669</v>
      </c>
      <c r="S1168" s="20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W1168">
        <v>8.0000000000000002E-3</v>
      </c>
      <c r="AX1168">
        <v>1.222</v>
      </c>
      <c r="AY1168">
        <v>159.37700000000001</v>
      </c>
      <c r="AZ1168" s="14">
        <v>705</v>
      </c>
    </row>
    <row r="1169" spans="1:52" x14ac:dyDescent="0.3">
      <c r="A1169" s="2" t="s">
        <v>277</v>
      </c>
      <c r="B1169" s="6">
        <v>33932</v>
      </c>
      <c r="C1169" s="11"/>
      <c r="R1169" s="24"/>
      <c r="S1169" s="20"/>
      <c r="AC1169" s="24">
        <v>0.59220879988577368</v>
      </c>
      <c r="AI1169" s="22">
        <v>1.9933333333333332</v>
      </c>
      <c r="AZ1169" s="14">
        <v>501.66666666666669</v>
      </c>
    </row>
    <row r="1170" spans="1:52" x14ac:dyDescent="0.3">
      <c r="A1170" s="2" t="s">
        <v>277</v>
      </c>
      <c r="B1170" s="6">
        <v>33939</v>
      </c>
      <c r="C1170" s="11"/>
      <c r="Q1170">
        <v>3.1440000000000001</v>
      </c>
      <c r="R1170" s="24">
        <v>420.98333333333335</v>
      </c>
      <c r="S1170" s="2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W1170">
        <v>6.0000000000000001E-3</v>
      </c>
      <c r="AX1170">
        <v>1.8460000000000001</v>
      </c>
      <c r="AY1170">
        <v>333.15899999999999</v>
      </c>
      <c r="AZ1170" s="14"/>
    </row>
    <row r="1171" spans="1:52" x14ac:dyDescent="0.3">
      <c r="A1171" s="2" t="s">
        <v>277</v>
      </c>
      <c r="B1171" s="6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W1171">
        <v>6.0000000000000001E-3</v>
      </c>
      <c r="AX1171">
        <v>2.129</v>
      </c>
      <c r="AY1171">
        <v>379.31099999999998</v>
      </c>
      <c r="AZ1171" s="14">
        <v>318.33333333333331</v>
      </c>
    </row>
    <row r="1172" spans="1:52" x14ac:dyDescent="0.3">
      <c r="A1172" s="2" t="s">
        <v>277</v>
      </c>
      <c r="B1172" s="6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W1172">
        <v>5.0000000000000001E-3</v>
      </c>
      <c r="AX1172">
        <v>2.593</v>
      </c>
      <c r="AY1172">
        <v>520.09699999999998</v>
      </c>
      <c r="AZ1172" s="14">
        <v>380</v>
      </c>
    </row>
    <row r="1173" spans="1:52" x14ac:dyDescent="0.3">
      <c r="A1173" s="2" t="s">
        <v>277</v>
      </c>
      <c r="B1173" s="6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W1173">
        <v>5.0000000000000001E-3</v>
      </c>
      <c r="AX1173">
        <v>2.3290000000000002</v>
      </c>
      <c r="AY1173">
        <v>447.68099999999998</v>
      </c>
      <c r="AZ1173" s="14">
        <v>406.66666666666669</v>
      </c>
    </row>
    <row r="1174" spans="1:52" x14ac:dyDescent="0.3">
      <c r="A1174" s="2" t="s">
        <v>277</v>
      </c>
      <c r="B1174" s="6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W1174">
        <v>4.0000000000000001E-3</v>
      </c>
      <c r="AX1174">
        <v>1.4990000000000001</v>
      </c>
      <c r="AY1174">
        <v>362.43900000000002</v>
      </c>
      <c r="AZ1174" s="14">
        <v>335</v>
      </c>
    </row>
    <row r="1175" spans="1:52" x14ac:dyDescent="0.3">
      <c r="A1175" s="2" t="s">
        <v>277</v>
      </c>
      <c r="B1175" s="6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W1175">
        <v>4.0000000000000001E-3</v>
      </c>
      <c r="AX1175">
        <v>1.2649999999999999</v>
      </c>
      <c r="AY1175">
        <v>336.613</v>
      </c>
      <c r="AZ1175" s="14">
        <v>331.66666666666669</v>
      </c>
    </row>
    <row r="1176" spans="1:52" x14ac:dyDescent="0.3">
      <c r="A1176" s="2" t="s">
        <v>277</v>
      </c>
      <c r="B1176" s="6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W1176">
        <v>3.0000000000000001E-3</v>
      </c>
      <c r="AX1176">
        <v>0.83599999999999997</v>
      </c>
      <c r="AY1176">
        <v>333.15100000000001</v>
      </c>
      <c r="AZ1176" s="14">
        <v>345</v>
      </c>
    </row>
    <row r="1177" spans="1:52" x14ac:dyDescent="0.3">
      <c r="A1177" s="2" t="s">
        <v>277</v>
      </c>
      <c r="B1177" s="6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AC1177" s="24"/>
      <c r="AI1177" s="22"/>
      <c r="AJ1177">
        <v>2.4E-2</v>
      </c>
      <c r="AK1177">
        <v>0.193</v>
      </c>
      <c r="AL1177">
        <v>8.1639999999999997</v>
      </c>
      <c r="AW1177">
        <v>2E-3</v>
      </c>
      <c r="AX1177">
        <v>0.55800000000000005</v>
      </c>
      <c r="AY1177">
        <v>239.35900000000001</v>
      </c>
      <c r="AZ1177" s="14">
        <v>336.66666666666669</v>
      </c>
    </row>
    <row r="1178" spans="1:52" x14ac:dyDescent="0.3">
      <c r="A1178" s="2" t="s">
        <v>277</v>
      </c>
      <c r="B1178" s="6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AC1178" s="24"/>
      <c r="AI1178" s="22"/>
      <c r="AW1178">
        <v>2E-3</v>
      </c>
      <c r="AX1178">
        <v>0.49</v>
      </c>
      <c r="AY1178">
        <v>281.12599999999998</v>
      </c>
      <c r="AZ1178" s="14">
        <v>340</v>
      </c>
    </row>
    <row r="1179" spans="1:52" x14ac:dyDescent="0.3">
      <c r="A1179" s="2" t="s">
        <v>277</v>
      </c>
      <c r="B1179" s="6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O1179" t="s">
        <v>934</v>
      </c>
      <c r="AV1179" s="14">
        <v>93.725086992985538</v>
      </c>
      <c r="AW1179">
        <v>2E-3</v>
      </c>
      <c r="AX1179">
        <v>0.47599999999999998</v>
      </c>
      <c r="AY1179">
        <v>274.61700000000002</v>
      </c>
      <c r="AZ1179" s="14">
        <v>325</v>
      </c>
    </row>
    <row r="1180" spans="1:52" x14ac:dyDescent="0.3">
      <c r="A1180" s="2" t="s">
        <v>928</v>
      </c>
      <c r="B1180" s="6">
        <v>33884</v>
      </c>
      <c r="C1180" s="11"/>
      <c r="R1180" s="23"/>
      <c r="S1180" s="19"/>
      <c r="AC1180" s="23">
        <v>0.16347594312260749</v>
      </c>
      <c r="AI1180" s="21">
        <v>0.39666666666666667</v>
      </c>
      <c r="AZ1180" s="14">
        <v>353.54129597177587</v>
      </c>
    </row>
    <row r="1181" spans="1:52" x14ac:dyDescent="0.3">
      <c r="A1181" s="2" t="s">
        <v>928</v>
      </c>
      <c r="B1181" s="6">
        <v>33897</v>
      </c>
      <c r="C1181" s="11"/>
      <c r="Q1181">
        <v>5.5590000000000002</v>
      </c>
      <c r="R1181" s="24">
        <v>117.25</v>
      </c>
      <c r="S1181" s="20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W1181">
        <v>4.8000000000000001E-2</v>
      </c>
      <c r="AX1181">
        <v>1.9550000000000001</v>
      </c>
      <c r="AY1181">
        <v>41.293999999999997</v>
      </c>
      <c r="AZ1181" s="26"/>
    </row>
    <row r="1182" spans="1:52" x14ac:dyDescent="0.3">
      <c r="A1182" s="2" t="s">
        <v>928</v>
      </c>
      <c r="B1182" s="6">
        <v>33911</v>
      </c>
      <c r="C1182" s="11"/>
      <c r="Q1182">
        <v>9.7870000000000008</v>
      </c>
      <c r="R1182" s="24">
        <v>290.60000000000002</v>
      </c>
      <c r="S1182" s="20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W1182">
        <v>3.1E-2</v>
      </c>
      <c r="AX1182">
        <v>3.831</v>
      </c>
      <c r="AY1182">
        <v>125.679</v>
      </c>
      <c r="AZ1182" s="14">
        <v>1530</v>
      </c>
    </row>
    <row r="1183" spans="1:52" x14ac:dyDescent="0.3">
      <c r="A1183" s="2" t="s">
        <v>928</v>
      </c>
      <c r="B1183" s="6">
        <v>33925</v>
      </c>
      <c r="C1183" s="11"/>
      <c r="Q1183">
        <v>13.154</v>
      </c>
      <c r="R1183" s="24">
        <v>738.86666666666667</v>
      </c>
      <c r="S1183" s="20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W1183">
        <v>1.0999999999999999E-2</v>
      </c>
      <c r="AX1183">
        <v>4</v>
      </c>
      <c r="AY1183">
        <v>381.54399999999998</v>
      </c>
      <c r="AZ1183" s="14">
        <v>1141.6666666666667</v>
      </c>
    </row>
    <row r="1184" spans="1:52" x14ac:dyDescent="0.3">
      <c r="A1184" s="2" t="s">
        <v>928</v>
      </c>
      <c r="B1184" s="6">
        <v>33932</v>
      </c>
      <c r="C1184" s="11"/>
      <c r="R1184" s="24"/>
      <c r="S1184" s="20"/>
      <c r="AC1184" s="24">
        <v>0.94697543594158096</v>
      </c>
      <c r="AI1184" s="22">
        <v>6.5266666666666664</v>
      </c>
      <c r="AZ1184" s="14">
        <v>1121.6666666666667</v>
      </c>
    </row>
    <row r="1185" spans="1:52" x14ac:dyDescent="0.3">
      <c r="A1185" s="2" t="s">
        <v>928</v>
      </c>
      <c r="B1185" s="6">
        <v>33939</v>
      </c>
      <c r="C1185" s="11"/>
      <c r="Q1185">
        <v>13.997</v>
      </c>
      <c r="R1185" s="24">
        <v>1068.1333333333332</v>
      </c>
      <c r="S1185" s="20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W1185">
        <v>8.9999999999999993E-3</v>
      </c>
      <c r="AX1185">
        <v>6.2190000000000003</v>
      </c>
      <c r="AY1185">
        <v>721.375</v>
      </c>
      <c r="AZ1185" s="14"/>
    </row>
    <row r="1186" spans="1:52" x14ac:dyDescent="0.3">
      <c r="A1186" s="2" t="s">
        <v>928</v>
      </c>
      <c r="B1186" s="6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W1186">
        <v>8.0000000000000002E-3</v>
      </c>
      <c r="AX1186">
        <v>6.5019999999999998</v>
      </c>
      <c r="AY1186">
        <v>785.82399999999996</v>
      </c>
      <c r="AZ1186" s="14">
        <v>750</v>
      </c>
    </row>
    <row r="1187" spans="1:52" x14ac:dyDescent="0.3">
      <c r="A1187" s="2" t="s">
        <v>928</v>
      </c>
      <c r="B1187" s="6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W1187">
        <v>6.0000000000000001E-3</v>
      </c>
      <c r="AX1187">
        <v>5.9880000000000004</v>
      </c>
      <c r="AY1187">
        <v>984.70699999999999</v>
      </c>
      <c r="AZ1187" s="14">
        <v>656.66666666666663</v>
      </c>
    </row>
    <row r="1188" spans="1:52" x14ac:dyDescent="0.3">
      <c r="A1188" s="2" t="s">
        <v>928</v>
      </c>
      <c r="B1188" s="6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W1188">
        <v>6.0000000000000001E-3</v>
      </c>
      <c r="AX1188">
        <v>5.12</v>
      </c>
      <c r="AY1188">
        <v>872.29399999999998</v>
      </c>
      <c r="AZ1188" s="14">
        <v>650</v>
      </c>
    </row>
    <row r="1189" spans="1:52" x14ac:dyDescent="0.3">
      <c r="A1189" s="2" t="s">
        <v>928</v>
      </c>
      <c r="B1189" s="6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W1189">
        <v>5.0000000000000001E-3</v>
      </c>
      <c r="AX1189">
        <v>4.5780000000000003</v>
      </c>
      <c r="AY1189">
        <v>891.46699999999998</v>
      </c>
      <c r="AZ1189" s="14">
        <v>600</v>
      </c>
    </row>
    <row r="1190" spans="1:52" x14ac:dyDescent="0.3">
      <c r="A1190" s="2" t="s">
        <v>928</v>
      </c>
      <c r="B1190" s="6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W1190">
        <v>5.0000000000000001E-3</v>
      </c>
      <c r="AX1190">
        <v>3.7490000000000001</v>
      </c>
      <c r="AY1190">
        <v>798.84699999999998</v>
      </c>
      <c r="AZ1190" s="14">
        <v>581.66666666666663</v>
      </c>
    </row>
    <row r="1191" spans="1:52" x14ac:dyDescent="0.3">
      <c r="A1191" s="2" t="s">
        <v>928</v>
      </c>
      <c r="B1191" s="6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W1191">
        <v>4.0000000000000001E-3</v>
      </c>
      <c r="AX1191">
        <v>3.3740000000000001</v>
      </c>
      <c r="AY1191">
        <v>789.35799999999995</v>
      </c>
      <c r="AZ1191" s="14">
        <v>533.33333333333337</v>
      </c>
    </row>
    <row r="1192" spans="1:52" x14ac:dyDescent="0.3">
      <c r="A1192" s="2" t="s">
        <v>928</v>
      </c>
      <c r="B1192" s="6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AC1192" s="24"/>
      <c r="AI1192" s="22"/>
      <c r="AJ1192">
        <v>2.3E-2</v>
      </c>
      <c r="AK1192">
        <v>0.73</v>
      </c>
      <c r="AL1192">
        <v>18.37</v>
      </c>
      <c r="AW1192">
        <v>3.0000000000000001E-3</v>
      </c>
      <c r="AX1192">
        <v>2.585</v>
      </c>
      <c r="AY1192">
        <v>807.44500000000005</v>
      </c>
      <c r="AZ1192" s="14">
        <v>566.66666666666663</v>
      </c>
    </row>
    <row r="1193" spans="1:52" x14ac:dyDescent="0.3">
      <c r="A1193" s="2" t="s">
        <v>928</v>
      </c>
      <c r="B1193" s="6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AC1193" s="24"/>
      <c r="AI1193" s="22"/>
      <c r="AW1193">
        <v>3.0000000000000001E-3</v>
      </c>
      <c r="AX1193">
        <v>1.2909999999999999</v>
      </c>
      <c r="AY1193">
        <v>490.22399999999999</v>
      </c>
      <c r="AZ1193" s="14">
        <v>633.33333333333337</v>
      </c>
    </row>
    <row r="1194" spans="1:52" x14ac:dyDescent="0.3">
      <c r="A1194" s="2" t="s">
        <v>928</v>
      </c>
      <c r="B1194" s="6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O1194" t="s">
        <v>934</v>
      </c>
      <c r="AV1194" s="14">
        <v>190.93958570838012</v>
      </c>
      <c r="AW1194">
        <v>3.0000000000000001E-3</v>
      </c>
      <c r="AX1194">
        <v>1.6870000000000001</v>
      </c>
      <c r="AY1194">
        <v>640.48500000000001</v>
      </c>
      <c r="AZ1194" s="14">
        <v>493.33333333333331</v>
      </c>
    </row>
    <row r="1195" spans="1:52" x14ac:dyDescent="0.3">
      <c r="A1195" s="2" t="s">
        <v>924</v>
      </c>
      <c r="B1195" s="6">
        <v>33884</v>
      </c>
      <c r="C1195" s="11"/>
      <c r="R1195" s="23"/>
      <c r="S1195" s="19"/>
      <c r="AC1195" s="23">
        <v>0.164729788588728</v>
      </c>
      <c r="AI1195" s="21">
        <v>0.4</v>
      </c>
      <c r="AZ1195" s="14">
        <v>570.98399676408246</v>
      </c>
    </row>
    <row r="1196" spans="1:52" x14ac:dyDescent="0.3">
      <c r="A1196" s="2" t="s">
        <v>924</v>
      </c>
      <c r="B1196" s="6">
        <v>33897</v>
      </c>
      <c r="C1196" s="11"/>
      <c r="Q1196">
        <v>5.1619999999999999</v>
      </c>
      <c r="R1196" s="24">
        <v>105.86666666666667</v>
      </c>
      <c r="S1196" s="20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W1196">
        <v>4.3999999999999997E-2</v>
      </c>
      <c r="AX1196">
        <v>2.036</v>
      </c>
      <c r="AY1196">
        <v>46.652999999999999</v>
      </c>
      <c r="AZ1196" s="26"/>
    </row>
    <row r="1197" spans="1:52" x14ac:dyDescent="0.3">
      <c r="A1197" s="2" t="s">
        <v>924</v>
      </c>
      <c r="B1197" s="6">
        <v>33911</v>
      </c>
      <c r="C1197" s="11"/>
      <c r="Q1197">
        <v>9.4</v>
      </c>
      <c r="R1197" s="24">
        <v>239.46666666666667</v>
      </c>
      <c r="S1197" s="20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W1197">
        <v>3.3000000000000002E-2</v>
      </c>
      <c r="AX1197">
        <v>3.1480000000000001</v>
      </c>
      <c r="AY1197">
        <v>96.495999999999995</v>
      </c>
      <c r="AZ1197" s="14">
        <v>1180</v>
      </c>
    </row>
    <row r="1198" spans="1:52" x14ac:dyDescent="0.3">
      <c r="A1198" s="2" t="s">
        <v>924</v>
      </c>
      <c r="B1198" s="6">
        <v>33925</v>
      </c>
      <c r="C1198" s="11"/>
      <c r="Q1198">
        <v>14.387</v>
      </c>
      <c r="R1198" s="24">
        <v>676.4666666666667</v>
      </c>
      <c r="S1198" s="20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W1198">
        <v>1.4E-2</v>
      </c>
      <c r="AX1198">
        <v>4.8449999999999998</v>
      </c>
      <c r="AY1198">
        <v>334.20800000000003</v>
      </c>
      <c r="AZ1198" s="14">
        <v>1130</v>
      </c>
    </row>
    <row r="1199" spans="1:52" x14ac:dyDescent="0.3">
      <c r="A1199" s="2" t="s">
        <v>924</v>
      </c>
      <c r="B1199" s="6">
        <v>33932</v>
      </c>
      <c r="C1199" s="11"/>
      <c r="R1199" s="24"/>
      <c r="S1199" s="20"/>
      <c r="AC1199" s="24">
        <v>0.95226068467875902</v>
      </c>
      <c r="AI1199" s="22">
        <v>6.76</v>
      </c>
      <c r="AZ1199" s="14">
        <v>938.33333333333337</v>
      </c>
    </row>
    <row r="1200" spans="1:52" x14ac:dyDescent="0.3">
      <c r="A1200" s="2" t="s">
        <v>924</v>
      </c>
      <c r="B1200" s="6">
        <v>33939</v>
      </c>
      <c r="C1200" s="11"/>
      <c r="Q1200">
        <v>14.125</v>
      </c>
      <c r="R1200" s="24">
        <v>1069</v>
      </c>
      <c r="S1200" s="2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W1200">
        <v>8.9999999999999993E-3</v>
      </c>
      <c r="AX1200">
        <v>7.0650000000000004</v>
      </c>
      <c r="AY1200">
        <v>811.221</v>
      </c>
      <c r="AZ1200" s="14"/>
    </row>
    <row r="1201" spans="1:52" x14ac:dyDescent="0.3">
      <c r="A1201" s="2" t="s">
        <v>924</v>
      </c>
      <c r="B1201" s="6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W1201">
        <v>8.9999999999999993E-3</v>
      </c>
      <c r="AX1201">
        <v>5.9290000000000003</v>
      </c>
      <c r="AY1201">
        <v>646.75900000000001</v>
      </c>
      <c r="AZ1201" s="14">
        <v>881.66666666666663</v>
      </c>
    </row>
    <row r="1202" spans="1:52" x14ac:dyDescent="0.3">
      <c r="A1202" s="2" t="s">
        <v>924</v>
      </c>
      <c r="B1202" s="6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W1202">
        <v>8.0000000000000002E-3</v>
      </c>
      <c r="AX1202">
        <v>8.1050000000000004</v>
      </c>
      <c r="AY1202">
        <v>994.399</v>
      </c>
      <c r="AZ1202" s="14">
        <v>606.66666666666663</v>
      </c>
    </row>
    <row r="1203" spans="1:52" x14ac:dyDescent="0.3">
      <c r="A1203" s="2" t="s">
        <v>924</v>
      </c>
      <c r="B1203" s="6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W1203">
        <v>8.9999999999999993E-3</v>
      </c>
      <c r="AX1203">
        <v>6.391</v>
      </c>
      <c r="AY1203">
        <v>751.11400000000003</v>
      </c>
      <c r="AZ1203" s="14">
        <v>643.33333333333337</v>
      </c>
    </row>
    <row r="1204" spans="1:52" x14ac:dyDescent="0.3">
      <c r="A1204" s="2" t="s">
        <v>924</v>
      </c>
      <c r="B1204" s="6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W1204">
        <v>7.0000000000000001E-3</v>
      </c>
      <c r="AX1204">
        <v>5.5190000000000001</v>
      </c>
      <c r="AY1204">
        <v>849.53899999999999</v>
      </c>
      <c r="AZ1204" s="14">
        <v>520</v>
      </c>
    </row>
    <row r="1205" spans="1:52" x14ac:dyDescent="0.3">
      <c r="A1205" s="2" t="s">
        <v>924</v>
      </c>
      <c r="B1205" s="6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W1205">
        <v>6.0000000000000001E-3</v>
      </c>
      <c r="AX1205">
        <v>4.6529999999999996</v>
      </c>
      <c r="AY1205">
        <v>817.01400000000001</v>
      </c>
      <c r="AZ1205" s="14">
        <v>550</v>
      </c>
    </row>
    <row r="1206" spans="1:52" x14ac:dyDescent="0.3">
      <c r="A1206" s="2" t="s">
        <v>924</v>
      </c>
      <c r="B1206" s="6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W1206">
        <v>5.0000000000000001E-3</v>
      </c>
      <c r="AX1206">
        <v>3.9430000000000001</v>
      </c>
      <c r="AY1206">
        <v>763.04700000000003</v>
      </c>
      <c r="AZ1206" s="14">
        <v>585</v>
      </c>
    </row>
    <row r="1207" spans="1:52" x14ac:dyDescent="0.3">
      <c r="A1207" s="2" t="s">
        <v>924</v>
      </c>
      <c r="B1207" s="6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AC1207" s="24"/>
      <c r="AI1207" s="22"/>
      <c r="AJ1207">
        <v>1.7000000000000001E-2</v>
      </c>
      <c r="AK1207">
        <v>8.1000000000000003E-2</v>
      </c>
      <c r="AL1207">
        <v>4.7750000000000004</v>
      </c>
      <c r="AW1207">
        <v>5.0000000000000001E-3</v>
      </c>
      <c r="AX1207">
        <v>2.8439999999999999</v>
      </c>
      <c r="AY1207">
        <v>591.52700000000004</v>
      </c>
      <c r="AZ1207" s="14">
        <v>561.66666666666663</v>
      </c>
    </row>
    <row r="1208" spans="1:52" x14ac:dyDescent="0.3">
      <c r="A1208" s="2" t="s">
        <v>924</v>
      </c>
      <c r="B1208" s="6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AC1208" s="24"/>
      <c r="AI1208" s="22"/>
      <c r="AW1208">
        <v>4.0000000000000001E-3</v>
      </c>
      <c r="AX1208">
        <v>1.9570000000000001</v>
      </c>
      <c r="AY1208">
        <v>533.58699999999999</v>
      </c>
      <c r="AZ1208" s="14">
        <v>546.66666666666663</v>
      </c>
    </row>
    <row r="1209" spans="1:52" x14ac:dyDescent="0.3">
      <c r="A1209" s="2" t="s">
        <v>924</v>
      </c>
      <c r="B1209" s="6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O1209" t="s">
        <v>934</v>
      </c>
      <c r="AV1209" s="14">
        <v>199.73616053303601</v>
      </c>
      <c r="AW1209">
        <v>4.0000000000000001E-3</v>
      </c>
      <c r="AX1209">
        <v>2.294</v>
      </c>
      <c r="AY1209">
        <v>625.73900000000003</v>
      </c>
      <c r="AZ1209" s="14">
        <v>510</v>
      </c>
    </row>
    <row r="1210" spans="1:52" x14ac:dyDescent="0.3">
      <c r="A1210" s="2" t="s">
        <v>920</v>
      </c>
      <c r="B1210" s="6">
        <v>33884</v>
      </c>
      <c r="C1210" s="11"/>
      <c r="R1210" s="23"/>
      <c r="S1210" s="19"/>
      <c r="AC1210" s="23">
        <v>0.1571784265283801</v>
      </c>
      <c r="AI1210" s="21">
        <v>0.38</v>
      </c>
      <c r="AZ1210" s="14">
        <v>539.98870962753597</v>
      </c>
    </row>
    <row r="1211" spans="1:52" x14ac:dyDescent="0.3">
      <c r="A1211" s="2" t="s">
        <v>920</v>
      </c>
      <c r="B1211" s="6">
        <v>33897</v>
      </c>
      <c r="C1211" s="11"/>
      <c r="Q1211">
        <v>3.8490000000000002</v>
      </c>
      <c r="R1211" s="24">
        <v>89.850000000000009</v>
      </c>
      <c r="S1211" s="20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W1211">
        <v>3.7999999999999999E-2</v>
      </c>
      <c r="AX1211">
        <v>1.52</v>
      </c>
      <c r="AY1211">
        <v>39.948999999999998</v>
      </c>
      <c r="AZ1211" s="26"/>
    </row>
    <row r="1212" spans="1:52" x14ac:dyDescent="0.3">
      <c r="A1212" s="2" t="s">
        <v>920</v>
      </c>
      <c r="B1212" s="6">
        <v>33911</v>
      </c>
      <c r="C1212" s="11"/>
      <c r="Q1212">
        <v>7.9669999999999996</v>
      </c>
      <c r="R1212" s="24">
        <v>269.01666666666665</v>
      </c>
      <c r="S1212" s="20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W1212">
        <v>2.5000000000000001E-2</v>
      </c>
      <c r="AX1212">
        <v>2.8290000000000002</v>
      </c>
      <c r="AY1212">
        <v>115.41</v>
      </c>
      <c r="AZ1212" s="14">
        <v>938.33333333333337</v>
      </c>
    </row>
    <row r="1213" spans="1:52" x14ac:dyDescent="0.3">
      <c r="A1213" s="2" t="s">
        <v>920</v>
      </c>
      <c r="B1213" s="6">
        <v>33925</v>
      </c>
      <c r="C1213" s="11"/>
      <c r="Q1213">
        <v>8.7859999999999996</v>
      </c>
      <c r="R1213" s="24">
        <v>646.93333333333328</v>
      </c>
      <c r="S1213" s="20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W1213">
        <v>8.0000000000000002E-3</v>
      </c>
      <c r="AX1213">
        <v>2.9940000000000002</v>
      </c>
      <c r="AY1213">
        <v>371.29899999999998</v>
      </c>
      <c r="AZ1213" s="14">
        <v>1170</v>
      </c>
    </row>
    <row r="1214" spans="1:52" x14ac:dyDescent="0.3">
      <c r="A1214" s="2" t="s">
        <v>920</v>
      </c>
      <c r="B1214" s="6">
        <v>33932</v>
      </c>
      <c r="C1214" s="11"/>
      <c r="R1214" s="24"/>
      <c r="S1214" s="20"/>
      <c r="AC1214" s="24">
        <v>0.92445297734693244</v>
      </c>
      <c r="AI1214" s="22">
        <v>5.74</v>
      </c>
      <c r="AZ1214" s="14">
        <v>936.66666666666663</v>
      </c>
    </row>
    <row r="1215" spans="1:52" x14ac:dyDescent="0.3">
      <c r="A1215" s="2" t="s">
        <v>920</v>
      </c>
      <c r="B1215" s="6">
        <v>33939</v>
      </c>
      <c r="C1215" s="11"/>
      <c r="Q1215">
        <v>9.3490000000000002</v>
      </c>
      <c r="R1215" s="24">
        <v>860</v>
      </c>
      <c r="S1215" s="20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W1215">
        <v>7.0000000000000001E-3</v>
      </c>
      <c r="AX1215">
        <v>4.7889999999999997</v>
      </c>
      <c r="AY1215">
        <v>662.18200000000002</v>
      </c>
      <c r="AZ1215" s="14"/>
    </row>
    <row r="1216" spans="1:52" x14ac:dyDescent="0.3">
      <c r="A1216" s="2" t="s">
        <v>920</v>
      </c>
      <c r="B1216" s="6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W1216">
        <v>7.0000000000000001E-3</v>
      </c>
      <c r="AX1216">
        <v>5.4020000000000001</v>
      </c>
      <c r="AY1216">
        <v>766.87800000000004</v>
      </c>
      <c r="AZ1216" s="14">
        <v>676.66666666666663</v>
      </c>
    </row>
    <row r="1217" spans="1:52" x14ac:dyDescent="0.3">
      <c r="A1217" s="2" t="s">
        <v>920</v>
      </c>
      <c r="B1217" s="6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W1217">
        <v>5.0000000000000001E-3</v>
      </c>
      <c r="AX1217">
        <v>4.6539999999999999</v>
      </c>
      <c r="AY1217">
        <v>851.38699999999994</v>
      </c>
      <c r="AZ1217" s="14">
        <v>608.33333333333337</v>
      </c>
    </row>
    <row r="1218" spans="1:52" x14ac:dyDescent="0.3">
      <c r="A1218" s="2" t="s">
        <v>920</v>
      </c>
      <c r="B1218" s="6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W1218">
        <v>4.0000000000000001E-3</v>
      </c>
      <c r="AX1218">
        <v>3.194</v>
      </c>
      <c r="AY1218">
        <v>730.00699999999995</v>
      </c>
      <c r="AZ1218" s="14">
        <v>540</v>
      </c>
    </row>
    <row r="1219" spans="1:52" x14ac:dyDescent="0.3">
      <c r="A1219" s="2" t="s">
        <v>920</v>
      </c>
      <c r="B1219" s="6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W1219">
        <v>5.0000000000000001E-3</v>
      </c>
      <c r="AX1219">
        <v>4.4450000000000003</v>
      </c>
      <c r="AY1219">
        <v>971.53</v>
      </c>
      <c r="AZ1219" s="14">
        <v>443.33333333333331</v>
      </c>
    </row>
    <row r="1220" spans="1:52" x14ac:dyDescent="0.3">
      <c r="A1220" s="2" t="s">
        <v>920</v>
      </c>
      <c r="B1220" s="6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W1220">
        <v>4.0000000000000001E-3</v>
      </c>
      <c r="AX1220">
        <v>2.7389999999999999</v>
      </c>
      <c r="AY1220">
        <v>667.10199999999998</v>
      </c>
      <c r="AZ1220" s="14">
        <v>583.33333333333337</v>
      </c>
    </row>
    <row r="1221" spans="1:52" x14ac:dyDescent="0.3">
      <c r="A1221" s="2" t="s">
        <v>920</v>
      </c>
      <c r="B1221" s="6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W1221">
        <v>3.0000000000000001E-3</v>
      </c>
      <c r="AX1221">
        <v>2.2709999999999999</v>
      </c>
      <c r="AY1221">
        <v>692.76900000000001</v>
      </c>
      <c r="AZ1221" s="14">
        <v>476.66666666666669</v>
      </c>
    </row>
    <row r="1222" spans="1:52" x14ac:dyDescent="0.3">
      <c r="A1222" s="2" t="s">
        <v>920</v>
      </c>
      <c r="B1222" s="6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AC1222" s="24"/>
      <c r="AI1222" s="22"/>
      <c r="AJ1222">
        <v>1.9E-2</v>
      </c>
      <c r="AK1222">
        <v>0.73299999999999998</v>
      </c>
      <c r="AL1222">
        <v>20.672999999999998</v>
      </c>
      <c r="AW1222">
        <v>3.0000000000000001E-3</v>
      </c>
      <c r="AX1222">
        <v>1.58</v>
      </c>
      <c r="AY1222">
        <v>562.41300000000001</v>
      </c>
      <c r="AZ1222" s="14">
        <v>480</v>
      </c>
    </row>
    <row r="1223" spans="1:52" x14ac:dyDescent="0.3">
      <c r="A1223" s="2" t="s">
        <v>920</v>
      </c>
      <c r="B1223" s="6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AC1223" s="24"/>
      <c r="AI1223" s="22"/>
      <c r="AW1223">
        <v>2E-3</v>
      </c>
      <c r="AX1223">
        <v>0.95299999999999996</v>
      </c>
      <c r="AY1223">
        <v>482.16500000000002</v>
      </c>
      <c r="AZ1223" s="14">
        <v>468.33333333333331</v>
      </c>
    </row>
    <row r="1224" spans="1:52" x14ac:dyDescent="0.3">
      <c r="A1224" s="2" t="s">
        <v>920</v>
      </c>
      <c r="B1224" s="6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O1224" t="s">
        <v>934</v>
      </c>
      <c r="AV1224" s="14">
        <v>177.48296565350563</v>
      </c>
      <c r="AW1224">
        <v>2E-3</v>
      </c>
      <c r="AX1224">
        <v>1.1819999999999999</v>
      </c>
      <c r="AY1224">
        <v>601.03499999999997</v>
      </c>
      <c r="AZ1224" s="14">
        <v>445</v>
      </c>
    </row>
    <row r="1225" spans="1:52" x14ac:dyDescent="0.3">
      <c r="A1225" s="2" t="s">
        <v>278</v>
      </c>
      <c r="B1225" s="6">
        <v>33884</v>
      </c>
      <c r="C1225" s="11"/>
      <c r="R1225" s="23"/>
      <c r="S1225" s="19"/>
      <c r="AC1225" s="23">
        <v>6.4570970635603686E-2</v>
      </c>
      <c r="AI1225" s="21">
        <v>0.14833333333333334</v>
      </c>
      <c r="AZ1225" s="14">
        <v>519.8475470032048</v>
      </c>
    </row>
    <row r="1226" spans="1:52" x14ac:dyDescent="0.3">
      <c r="A1226" s="2" t="s">
        <v>278</v>
      </c>
      <c r="B1226" s="6">
        <v>33897</v>
      </c>
      <c r="C1226" s="11"/>
      <c r="Q1226">
        <v>1.964</v>
      </c>
      <c r="R1226" s="24">
        <v>65.216666666666669</v>
      </c>
      <c r="S1226" s="20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W1226">
        <v>2.5999999999999999E-2</v>
      </c>
      <c r="AX1226">
        <v>0.69099999999999995</v>
      </c>
      <c r="AY1226">
        <v>26.234999999999999</v>
      </c>
      <c r="AZ1226" s="26"/>
    </row>
    <row r="1227" spans="1:52" x14ac:dyDescent="0.3">
      <c r="A1227" s="2" t="s">
        <v>278</v>
      </c>
      <c r="B1227" s="6">
        <v>33911</v>
      </c>
      <c r="C1227" s="11"/>
      <c r="Q1227">
        <v>2.157</v>
      </c>
      <c r="R1227" s="24">
        <v>125.66666666666667</v>
      </c>
      <c r="S1227" s="20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W1227">
        <v>1.4E-2</v>
      </c>
      <c r="AX1227">
        <v>0.995</v>
      </c>
      <c r="AY1227">
        <v>70.686000000000007</v>
      </c>
      <c r="AZ1227" s="14">
        <v>753.33333333333337</v>
      </c>
    </row>
    <row r="1228" spans="1:52" x14ac:dyDescent="0.3">
      <c r="A1228" s="2" t="s">
        <v>278</v>
      </c>
      <c r="B1228" s="6">
        <v>33925</v>
      </c>
      <c r="C1228" s="11"/>
      <c r="Q1228">
        <v>3.2130000000000001</v>
      </c>
      <c r="R1228" s="24">
        <v>301.13333333333333</v>
      </c>
      <c r="S1228" s="20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W1228">
        <v>7.0000000000000001E-3</v>
      </c>
      <c r="AX1228">
        <v>1.349</v>
      </c>
      <c r="AY1228">
        <v>188.39</v>
      </c>
      <c r="AZ1228" s="14">
        <v>600</v>
      </c>
    </row>
    <row r="1229" spans="1:52" x14ac:dyDescent="0.3">
      <c r="A1229" s="2" t="s">
        <v>278</v>
      </c>
      <c r="B1229" s="6">
        <v>33932</v>
      </c>
      <c r="C1229" s="11"/>
      <c r="R1229" s="24"/>
      <c r="S1229" s="20"/>
      <c r="AC1229" s="24">
        <v>0.61190301140863268</v>
      </c>
      <c r="AI1229" s="22">
        <v>2.1033333333333335</v>
      </c>
      <c r="AZ1229" s="14">
        <v>545</v>
      </c>
    </row>
    <row r="1230" spans="1:52" x14ac:dyDescent="0.3">
      <c r="A1230" s="2" t="s">
        <v>278</v>
      </c>
      <c r="B1230" s="6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W1230">
        <v>5.0000000000000001E-3</v>
      </c>
      <c r="AX1230">
        <v>1.8149999999999999</v>
      </c>
      <c r="AY1230">
        <v>335.48500000000001</v>
      </c>
      <c r="AZ1230" s="14"/>
    </row>
    <row r="1231" spans="1:52" x14ac:dyDescent="0.3">
      <c r="A1231" s="2" t="s">
        <v>278</v>
      </c>
      <c r="B1231" s="6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W1231">
        <v>5.0000000000000001E-3</v>
      </c>
      <c r="AX1231">
        <v>1.52</v>
      </c>
      <c r="AY1231">
        <v>285.654</v>
      </c>
      <c r="AZ1231" s="14">
        <v>403.33333333333331</v>
      </c>
    </row>
    <row r="1232" spans="1:52" x14ac:dyDescent="0.3">
      <c r="A1232" s="2" t="s">
        <v>278</v>
      </c>
      <c r="B1232" s="6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W1232">
        <v>5.0000000000000001E-3</v>
      </c>
      <c r="AX1232">
        <v>1.8049999999999999</v>
      </c>
      <c r="AY1232">
        <v>393.33800000000002</v>
      </c>
      <c r="AZ1232" s="14">
        <v>306.66666666666669</v>
      </c>
    </row>
    <row r="1233" spans="1:52" x14ac:dyDescent="0.3">
      <c r="A1233" s="2" t="s">
        <v>278</v>
      </c>
      <c r="B1233" s="6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W1233">
        <v>5.0000000000000001E-3</v>
      </c>
      <c r="AX1233">
        <v>1.6020000000000001</v>
      </c>
      <c r="AY1233">
        <v>361.738</v>
      </c>
      <c r="AZ1233" s="14">
        <v>396.66666666666669</v>
      </c>
    </row>
    <row r="1234" spans="1:52" x14ac:dyDescent="0.3">
      <c r="A1234" s="2" t="s">
        <v>278</v>
      </c>
      <c r="B1234" s="6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W1234">
        <v>4.0000000000000001E-3</v>
      </c>
      <c r="AX1234">
        <v>1.363</v>
      </c>
      <c r="AY1234">
        <v>333.27600000000001</v>
      </c>
      <c r="AZ1234" s="14">
        <v>418.33333333333331</v>
      </c>
    </row>
    <row r="1235" spans="1:52" x14ac:dyDescent="0.3">
      <c r="A1235" s="2" t="s">
        <v>278</v>
      </c>
      <c r="B1235" s="6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W1235">
        <v>3.0000000000000001E-3</v>
      </c>
      <c r="AX1235">
        <v>1.06</v>
      </c>
      <c r="AY1235">
        <v>306.57400000000001</v>
      </c>
      <c r="AZ1235" s="14">
        <v>336.66666666666669</v>
      </c>
    </row>
    <row r="1236" spans="1:52" x14ac:dyDescent="0.3">
      <c r="A1236" s="2" t="s">
        <v>278</v>
      </c>
      <c r="B1236" s="6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W1236">
        <v>3.0000000000000001E-3</v>
      </c>
      <c r="AX1236">
        <v>0.63300000000000001</v>
      </c>
      <c r="AY1236">
        <v>250.65299999999999</v>
      </c>
      <c r="AZ1236" s="14">
        <v>338.33333333333331</v>
      </c>
    </row>
    <row r="1237" spans="1:52" x14ac:dyDescent="0.3">
      <c r="A1237" s="2" t="s">
        <v>278</v>
      </c>
      <c r="B1237" s="6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AC1237" s="24"/>
      <c r="AI1237" s="22"/>
      <c r="AW1237">
        <v>2E-3</v>
      </c>
      <c r="AX1237">
        <v>0.69199999999999995</v>
      </c>
      <c r="AY1237">
        <v>346.245</v>
      </c>
      <c r="AZ1237" s="14">
        <v>330</v>
      </c>
    </row>
    <row r="1238" spans="1:52" x14ac:dyDescent="0.3">
      <c r="A1238" s="2" t="s">
        <v>278</v>
      </c>
      <c r="B1238" s="6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AC1238" s="24"/>
      <c r="AI1238" s="22"/>
      <c r="AW1238">
        <v>2E-3</v>
      </c>
      <c r="AX1238">
        <v>0.43</v>
      </c>
      <c r="AY1238">
        <v>215.03299999999999</v>
      </c>
      <c r="AZ1238" s="14">
        <v>393.33333333333331</v>
      </c>
    </row>
    <row r="1239" spans="1:52" x14ac:dyDescent="0.3">
      <c r="A1239" s="2" t="s">
        <v>278</v>
      </c>
      <c r="B1239" s="6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O1239" t="s">
        <v>934</v>
      </c>
      <c r="AV1239" s="14">
        <v>83.972505614429778</v>
      </c>
      <c r="AW1239">
        <v>2E-3</v>
      </c>
      <c r="AX1239">
        <v>0.52200000000000002</v>
      </c>
      <c r="AY1239">
        <v>261.17399999999998</v>
      </c>
      <c r="AZ1239" s="14">
        <v>368.33333333333331</v>
      </c>
    </row>
    <row r="1240" spans="1:52" x14ac:dyDescent="0.3">
      <c r="A1240" s="2" t="s">
        <v>929</v>
      </c>
      <c r="B1240" s="6">
        <v>33884</v>
      </c>
      <c r="C1240" s="11"/>
      <c r="R1240" s="23"/>
      <c r="S1240" s="19"/>
      <c r="AC1240" s="23">
        <v>0.18024519358067259</v>
      </c>
      <c r="AI1240" s="21">
        <v>0.44166666666666665</v>
      </c>
      <c r="AZ1240" s="14">
        <v>468.36387483761149</v>
      </c>
    </row>
    <row r="1241" spans="1:52" x14ac:dyDescent="0.3">
      <c r="A1241" s="2" t="s">
        <v>929</v>
      </c>
      <c r="B1241" s="6">
        <v>33897</v>
      </c>
      <c r="C1241" s="11"/>
      <c r="Q1241">
        <v>4.5529999999999999</v>
      </c>
      <c r="R1241" s="24">
        <v>100.3</v>
      </c>
      <c r="S1241" s="20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W1241">
        <v>4.1000000000000002E-2</v>
      </c>
      <c r="AX1241">
        <v>1.978</v>
      </c>
      <c r="AY1241">
        <v>48.098999999999997</v>
      </c>
      <c r="AZ1241" s="26"/>
    </row>
    <row r="1242" spans="1:52" x14ac:dyDescent="0.3">
      <c r="A1242" s="2" t="s">
        <v>929</v>
      </c>
      <c r="B1242" s="6">
        <v>33911</v>
      </c>
      <c r="C1242" s="11"/>
      <c r="Q1242">
        <v>8.8070000000000004</v>
      </c>
      <c r="R1242" s="24">
        <v>252.95</v>
      </c>
      <c r="S1242" s="20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W1242">
        <v>0.03</v>
      </c>
      <c r="AX1242">
        <v>3.0419999999999998</v>
      </c>
      <c r="AY1242">
        <v>103.726</v>
      </c>
      <c r="AZ1242" s="14">
        <v>1366.6666666666667</v>
      </c>
    </row>
    <row r="1243" spans="1:52" x14ac:dyDescent="0.3">
      <c r="A1243" s="2" t="s">
        <v>929</v>
      </c>
      <c r="B1243" s="6">
        <v>33925</v>
      </c>
      <c r="C1243" s="11"/>
      <c r="Q1243">
        <v>13.77</v>
      </c>
      <c r="R1243" s="24">
        <v>702.66666666666663</v>
      </c>
      <c r="S1243" s="20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W1243">
        <v>1.2999999999999999E-2</v>
      </c>
      <c r="AX1243">
        <v>4.5250000000000004</v>
      </c>
      <c r="AY1243">
        <v>362.72800000000001</v>
      </c>
      <c r="AZ1243" s="14">
        <v>1128.3333333333333</v>
      </c>
    </row>
    <row r="1244" spans="1:52" x14ac:dyDescent="0.3">
      <c r="A1244" s="2" t="s">
        <v>929</v>
      </c>
      <c r="B1244" s="6">
        <v>33932</v>
      </c>
      <c r="C1244" s="11"/>
      <c r="R1244" s="24"/>
      <c r="S1244" s="20"/>
      <c r="AC1244" s="24">
        <v>0.94327271686831593</v>
      </c>
      <c r="AI1244" s="22">
        <v>6.3766666666666669</v>
      </c>
      <c r="AZ1244" s="14">
        <v>1141.6666666666667</v>
      </c>
    </row>
    <row r="1245" spans="1:52" x14ac:dyDescent="0.3">
      <c r="A1245" s="2" t="s">
        <v>929</v>
      </c>
      <c r="B1245" s="6">
        <v>33939</v>
      </c>
      <c r="C1245" s="11"/>
      <c r="Q1245">
        <v>12.231</v>
      </c>
      <c r="R1245" s="24">
        <v>1012.4333333333334</v>
      </c>
      <c r="S1245" s="20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W1245">
        <v>8.0000000000000002E-3</v>
      </c>
      <c r="AX1245">
        <v>6.0220000000000002</v>
      </c>
      <c r="AY1245">
        <v>756.70899999999995</v>
      </c>
      <c r="AZ1245" s="14"/>
    </row>
    <row r="1246" spans="1:52" x14ac:dyDescent="0.3">
      <c r="A1246" s="2" t="s">
        <v>929</v>
      </c>
      <c r="B1246" s="6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W1246">
        <v>8.0000000000000002E-3</v>
      </c>
      <c r="AX1246">
        <v>5.5209999999999999</v>
      </c>
      <c r="AY1246">
        <v>725.48800000000006</v>
      </c>
      <c r="AZ1246" s="14">
        <v>723.33333333333337</v>
      </c>
    </row>
    <row r="1247" spans="1:52" x14ac:dyDescent="0.3">
      <c r="A1247" s="2" t="s">
        <v>929</v>
      </c>
      <c r="B1247" s="6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W1247">
        <v>6.0000000000000001E-3</v>
      </c>
      <c r="AX1247">
        <v>4.532</v>
      </c>
      <c r="AY1247">
        <v>818.255</v>
      </c>
      <c r="AZ1247" s="14">
        <v>656.66666666666663</v>
      </c>
    </row>
    <row r="1248" spans="1:52" x14ac:dyDescent="0.3">
      <c r="A1248" s="2" t="s">
        <v>929</v>
      </c>
      <c r="B1248" s="6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W1248">
        <v>5.0000000000000001E-3</v>
      </c>
      <c r="AX1248">
        <v>5.2119999999999997</v>
      </c>
      <c r="AY1248">
        <v>958.93799999999999</v>
      </c>
      <c r="AZ1248" s="14">
        <v>600</v>
      </c>
    </row>
    <row r="1249" spans="1:52" x14ac:dyDescent="0.3">
      <c r="A1249" s="2" t="s">
        <v>929</v>
      </c>
      <c r="B1249" s="6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W1249">
        <v>5.0000000000000001E-3</v>
      </c>
      <c r="AX1249">
        <v>4.0309999999999997</v>
      </c>
      <c r="AY1249">
        <v>866.98099999999999</v>
      </c>
      <c r="AZ1249" s="14">
        <v>578.33333333333337</v>
      </c>
    </row>
    <row r="1250" spans="1:52" x14ac:dyDescent="0.3">
      <c r="A1250" s="2" t="s">
        <v>929</v>
      </c>
      <c r="B1250" s="6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W1250">
        <v>4.0000000000000001E-3</v>
      </c>
      <c r="AX1250">
        <v>3.88</v>
      </c>
      <c r="AY1250">
        <v>872.55100000000004</v>
      </c>
      <c r="AZ1250" s="14">
        <v>536.66666666666663</v>
      </c>
    </row>
    <row r="1251" spans="1:52" x14ac:dyDescent="0.3">
      <c r="A1251" s="2" t="s">
        <v>929</v>
      </c>
      <c r="B1251" s="6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W1251">
        <v>4.0000000000000001E-3</v>
      </c>
      <c r="AX1251">
        <v>2.734</v>
      </c>
      <c r="AY1251">
        <v>770.93200000000002</v>
      </c>
      <c r="AZ1251" s="14">
        <v>523.33333333333337</v>
      </c>
    </row>
    <row r="1252" spans="1:52" x14ac:dyDescent="0.3">
      <c r="A1252" s="2" t="s">
        <v>929</v>
      </c>
      <c r="B1252" s="6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AC1252" s="24"/>
      <c r="AI1252" s="22"/>
      <c r="AW1252">
        <v>3.0000000000000001E-3</v>
      </c>
      <c r="AX1252">
        <v>2.0529999999999999</v>
      </c>
      <c r="AY1252">
        <v>716.649</v>
      </c>
      <c r="AZ1252" s="14">
        <v>511.66666666666669</v>
      </c>
    </row>
    <row r="1253" spans="1:52" x14ac:dyDescent="0.3">
      <c r="A1253" s="2" t="s">
        <v>929</v>
      </c>
      <c r="B1253" s="6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AC1253" s="24"/>
      <c r="AI1253" s="22"/>
      <c r="AW1253">
        <v>3.0000000000000001E-3</v>
      </c>
      <c r="AX1253">
        <v>1.349</v>
      </c>
      <c r="AY1253">
        <v>522.38699999999994</v>
      </c>
      <c r="AZ1253" s="14">
        <v>498.33333333333331</v>
      </c>
    </row>
    <row r="1254" spans="1:52" x14ac:dyDescent="0.3">
      <c r="A1254" s="2" t="s">
        <v>929</v>
      </c>
      <c r="B1254" s="6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O1254" t="s">
        <v>934</v>
      </c>
      <c r="AV1254" s="14">
        <v>182.56586538134641</v>
      </c>
      <c r="AW1254">
        <v>3.0000000000000001E-3</v>
      </c>
      <c r="AX1254">
        <v>1.6930000000000001</v>
      </c>
      <c r="AY1254">
        <v>659.71100000000001</v>
      </c>
      <c r="AZ1254" s="14">
        <v>508.33333333333331</v>
      </c>
    </row>
    <row r="1255" spans="1:52" x14ac:dyDescent="0.3">
      <c r="A1255" s="2" t="s">
        <v>925</v>
      </c>
      <c r="B1255" s="6">
        <v>33884</v>
      </c>
      <c r="C1255" s="11"/>
      <c r="R1255" s="23"/>
      <c r="S1255" s="19"/>
      <c r="AC1255" s="23">
        <v>0.15083350099841608</v>
      </c>
      <c r="AI1255" s="21">
        <v>0.36333333333333334</v>
      </c>
      <c r="AZ1255" s="14">
        <v>516.35244973076465</v>
      </c>
    </row>
    <row r="1256" spans="1:52" x14ac:dyDescent="0.3">
      <c r="A1256" s="2" t="s">
        <v>925</v>
      </c>
      <c r="B1256" s="6">
        <v>33897</v>
      </c>
      <c r="C1256" s="11"/>
      <c r="Q1256">
        <v>4.423</v>
      </c>
      <c r="R1256" s="24">
        <v>93.383333333333326</v>
      </c>
      <c r="S1256" s="20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W1256">
        <v>0.04</v>
      </c>
      <c r="AX1256">
        <v>1.4419999999999999</v>
      </c>
      <c r="AY1256">
        <v>35.701000000000001</v>
      </c>
      <c r="AZ1256" s="26"/>
    </row>
    <row r="1257" spans="1:52" x14ac:dyDescent="0.3">
      <c r="A1257" s="2" t="s">
        <v>925</v>
      </c>
      <c r="B1257" s="6">
        <v>33911</v>
      </c>
      <c r="C1257" s="11"/>
      <c r="Q1257">
        <v>8.3879999999999999</v>
      </c>
      <c r="R1257" s="24">
        <v>222.83333333333331</v>
      </c>
      <c r="S1257" s="20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W1257">
        <v>3.3000000000000002E-2</v>
      </c>
      <c r="AX1257">
        <v>2.548</v>
      </c>
      <c r="AY1257">
        <v>78.221999999999994</v>
      </c>
      <c r="AZ1257" s="14">
        <v>1076.6666666666667</v>
      </c>
    </row>
    <row r="1258" spans="1:52" x14ac:dyDescent="0.3">
      <c r="A1258" s="2" t="s">
        <v>925</v>
      </c>
      <c r="B1258" s="6">
        <v>33925</v>
      </c>
      <c r="C1258" s="11"/>
      <c r="Q1258">
        <v>16.472999999999999</v>
      </c>
      <c r="R1258" s="24">
        <v>716.11666666666667</v>
      </c>
      <c r="S1258" s="20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W1258">
        <v>1.6E-2</v>
      </c>
      <c r="AX1258">
        <v>5.1130000000000004</v>
      </c>
      <c r="AY1258">
        <v>335.00799999999998</v>
      </c>
      <c r="AZ1258" s="14">
        <v>1051.6666666666667</v>
      </c>
    </row>
    <row r="1259" spans="1:52" x14ac:dyDescent="0.3">
      <c r="A1259" s="2" t="s">
        <v>925</v>
      </c>
      <c r="B1259" s="6">
        <v>33932</v>
      </c>
      <c r="C1259" s="11"/>
      <c r="R1259" s="24"/>
      <c r="S1259" s="20"/>
      <c r="AC1259" s="24">
        <v>0.95497331657742712</v>
      </c>
      <c r="AI1259" s="22">
        <v>6.89</v>
      </c>
      <c r="AZ1259" s="14">
        <v>1110</v>
      </c>
    </row>
    <row r="1260" spans="1:52" x14ac:dyDescent="0.3">
      <c r="A1260" s="2" t="s">
        <v>925</v>
      </c>
      <c r="B1260" s="6">
        <v>33939</v>
      </c>
      <c r="C1260" s="11"/>
      <c r="Q1260">
        <v>15.135999999999999</v>
      </c>
      <c r="R1260" s="24">
        <v>1004.3166666666667</v>
      </c>
      <c r="S1260" s="2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W1260">
        <v>0.01</v>
      </c>
      <c r="AX1260">
        <v>7.0229999999999997</v>
      </c>
      <c r="AY1260">
        <v>709.899</v>
      </c>
      <c r="AZ1260" s="14"/>
    </row>
    <row r="1261" spans="1:52" x14ac:dyDescent="0.3">
      <c r="A1261" s="2" t="s">
        <v>925</v>
      </c>
      <c r="B1261" s="6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W1261">
        <v>8.9999999999999993E-3</v>
      </c>
      <c r="AX1261">
        <v>7.718</v>
      </c>
      <c r="AY1261">
        <v>844.30100000000004</v>
      </c>
      <c r="AZ1261" s="14">
        <v>531.66666666666663</v>
      </c>
    </row>
    <row r="1262" spans="1:52" x14ac:dyDescent="0.3">
      <c r="A1262" s="2" t="s">
        <v>925</v>
      </c>
      <c r="B1262" s="6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W1262">
        <v>0.01</v>
      </c>
      <c r="AX1262">
        <v>7.6070000000000002</v>
      </c>
      <c r="AY1262">
        <v>803.76400000000001</v>
      </c>
      <c r="AZ1262" s="14">
        <v>708.33333333333337</v>
      </c>
    </row>
    <row r="1263" spans="1:52" x14ac:dyDescent="0.3">
      <c r="A1263" s="2" t="s">
        <v>925</v>
      </c>
      <c r="B1263" s="6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W1263">
        <v>7.0000000000000001E-3</v>
      </c>
      <c r="AX1263">
        <v>6.5910000000000002</v>
      </c>
      <c r="AY1263">
        <v>1037.3620000000001</v>
      </c>
      <c r="AZ1263" s="14">
        <v>525</v>
      </c>
    </row>
    <row r="1264" spans="1:52" x14ac:dyDescent="0.3">
      <c r="A1264" s="2" t="s">
        <v>925</v>
      </c>
      <c r="B1264" s="6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W1264">
        <v>7.0000000000000001E-3</v>
      </c>
      <c r="AX1264">
        <v>6.4</v>
      </c>
      <c r="AY1264">
        <v>988.86400000000003</v>
      </c>
      <c r="AZ1264" s="14">
        <v>675</v>
      </c>
    </row>
    <row r="1265" spans="1:52" x14ac:dyDescent="0.3">
      <c r="A1265" s="2" t="s">
        <v>925</v>
      </c>
      <c r="B1265" s="6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W1265">
        <v>6.0000000000000001E-3</v>
      </c>
      <c r="AX1265">
        <v>5.6260000000000003</v>
      </c>
      <c r="AY1265">
        <v>907.91200000000003</v>
      </c>
      <c r="AZ1265" s="14">
        <v>608.33333333333337</v>
      </c>
    </row>
    <row r="1266" spans="1:52" x14ac:dyDescent="0.3">
      <c r="A1266" s="2" t="s">
        <v>925</v>
      </c>
      <c r="B1266" s="6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W1266">
        <v>5.0000000000000001E-3</v>
      </c>
      <c r="AX1266">
        <v>3.7349999999999999</v>
      </c>
      <c r="AY1266">
        <v>726.56600000000003</v>
      </c>
      <c r="AZ1266" s="14">
        <v>615</v>
      </c>
    </row>
    <row r="1267" spans="1:52" x14ac:dyDescent="0.3">
      <c r="A1267" s="2" t="s">
        <v>925</v>
      </c>
      <c r="B1267" s="6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AC1267" s="24"/>
      <c r="AI1267" s="22"/>
      <c r="AL1267">
        <v>73.534000000000006</v>
      </c>
      <c r="AW1267">
        <v>4.0000000000000001E-3</v>
      </c>
      <c r="AX1267">
        <v>2.3860000000000001</v>
      </c>
      <c r="AY1267">
        <v>634.87599999999998</v>
      </c>
      <c r="AZ1267" s="14">
        <v>505</v>
      </c>
    </row>
    <row r="1268" spans="1:52" x14ac:dyDescent="0.3">
      <c r="A1268" s="2" t="s">
        <v>925</v>
      </c>
      <c r="B1268" s="6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AC1268" s="24"/>
      <c r="AI1268" s="22"/>
      <c r="AW1268">
        <v>4.0000000000000001E-3</v>
      </c>
      <c r="AX1268">
        <v>2.0499999999999998</v>
      </c>
      <c r="AY1268">
        <v>549.50099999999998</v>
      </c>
      <c r="AZ1268" s="14">
        <v>533.33333333333337</v>
      </c>
    </row>
    <row r="1269" spans="1:52" x14ac:dyDescent="0.3">
      <c r="A1269" s="2" t="s">
        <v>925</v>
      </c>
      <c r="B1269" s="6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O1269" t="s">
        <v>934</v>
      </c>
      <c r="AV1269" s="14">
        <v>210.40162216654355</v>
      </c>
      <c r="AW1269">
        <v>4.0000000000000001E-3</v>
      </c>
      <c r="AX1269">
        <v>2.3839999999999999</v>
      </c>
      <c r="AY1269">
        <v>632.93700000000001</v>
      </c>
      <c r="AZ1269" s="14">
        <v>561.66666666666663</v>
      </c>
    </row>
    <row r="1270" spans="1:52" x14ac:dyDescent="0.3">
      <c r="A1270" s="2" t="s">
        <v>921</v>
      </c>
      <c r="B1270" s="6">
        <v>33884</v>
      </c>
      <c r="C1270" s="11"/>
      <c r="R1270" s="23"/>
      <c r="S1270" s="19"/>
      <c r="AC1270" s="23">
        <v>0.126939129574553</v>
      </c>
      <c r="AI1270" s="21">
        <v>0.30166666666666664</v>
      </c>
      <c r="AZ1270" s="14">
        <v>565.8206429519297</v>
      </c>
    </row>
    <row r="1271" spans="1:52" x14ac:dyDescent="0.3">
      <c r="A1271" s="2" t="s">
        <v>921</v>
      </c>
      <c r="B1271" s="6">
        <v>33897</v>
      </c>
      <c r="C1271" s="11"/>
      <c r="Q1271">
        <v>4.1120000000000001</v>
      </c>
      <c r="R1271" s="24">
        <v>108.1</v>
      </c>
      <c r="S1271" s="20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W1271">
        <v>3.3000000000000002E-2</v>
      </c>
      <c r="AX1271">
        <v>1.6830000000000001</v>
      </c>
      <c r="AY1271">
        <v>51.634999999999998</v>
      </c>
      <c r="AZ1271" s="26"/>
    </row>
    <row r="1272" spans="1:52" x14ac:dyDescent="0.3">
      <c r="A1272" s="2" t="s">
        <v>921</v>
      </c>
      <c r="B1272" s="6">
        <v>33911</v>
      </c>
      <c r="C1272" s="11"/>
      <c r="Q1272">
        <v>7.399</v>
      </c>
      <c r="R1272" s="24">
        <v>247.5</v>
      </c>
      <c r="S1272" s="20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W1272">
        <v>2.4E-2</v>
      </c>
      <c r="AX1272">
        <v>2.7509999999999999</v>
      </c>
      <c r="AY1272">
        <v>113.166</v>
      </c>
      <c r="AZ1272" s="14">
        <v>1158.3333333333333</v>
      </c>
    </row>
    <row r="1273" spans="1:52" x14ac:dyDescent="0.3">
      <c r="A1273" s="2" t="s">
        <v>921</v>
      </c>
      <c r="B1273" s="6">
        <v>33925</v>
      </c>
      <c r="C1273" s="11"/>
      <c r="Q1273">
        <v>7.4550000000000001</v>
      </c>
      <c r="R1273" s="24">
        <v>562.83333333333326</v>
      </c>
      <c r="S1273" s="20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W1273">
        <v>8.0000000000000002E-3</v>
      </c>
      <c r="AX1273">
        <v>2.7389999999999999</v>
      </c>
      <c r="AY1273">
        <v>351.80900000000003</v>
      </c>
      <c r="AZ1273" s="14">
        <v>1085</v>
      </c>
    </row>
    <row r="1274" spans="1:52" x14ac:dyDescent="0.3">
      <c r="A1274" s="2" t="s">
        <v>921</v>
      </c>
      <c r="B1274" s="6">
        <v>33932</v>
      </c>
      <c r="C1274" s="11"/>
      <c r="R1274" s="24"/>
      <c r="S1274" s="20"/>
      <c r="AC1274" s="24">
        <v>0.87791039052849085</v>
      </c>
      <c r="AI1274" s="22">
        <v>4.6733333333333338</v>
      </c>
      <c r="AZ1274" s="14">
        <v>953.33333333333337</v>
      </c>
    </row>
    <row r="1275" spans="1:52" x14ac:dyDescent="0.3">
      <c r="A1275" s="2" t="s">
        <v>921</v>
      </c>
      <c r="B1275" s="6">
        <v>33939</v>
      </c>
      <c r="C1275" s="11"/>
      <c r="Q1275">
        <v>6.952</v>
      </c>
      <c r="R1275" s="24">
        <v>828.11666666666667</v>
      </c>
      <c r="S1275" s="20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W1275">
        <v>6.0000000000000001E-3</v>
      </c>
      <c r="AX1275">
        <v>3.6629999999999998</v>
      </c>
      <c r="AY1275">
        <v>658.65899999999999</v>
      </c>
      <c r="AZ1275" s="14"/>
    </row>
    <row r="1276" spans="1:52" x14ac:dyDescent="0.3">
      <c r="A1276" s="2" t="s">
        <v>921</v>
      </c>
      <c r="B1276" s="6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W1276">
        <v>6.0000000000000001E-3</v>
      </c>
      <c r="AX1276">
        <v>4.2690000000000001</v>
      </c>
      <c r="AY1276">
        <v>732.29499999999996</v>
      </c>
      <c r="AZ1276" s="14">
        <v>426.66666666666669</v>
      </c>
    </row>
    <row r="1277" spans="1:52" x14ac:dyDescent="0.3">
      <c r="A1277" s="2" t="s">
        <v>921</v>
      </c>
      <c r="B1277" s="6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W1277">
        <v>5.0000000000000001E-3</v>
      </c>
      <c r="AX1277">
        <v>3.3460000000000001</v>
      </c>
      <c r="AY1277">
        <v>721.68499999999995</v>
      </c>
      <c r="AZ1277" s="14">
        <v>520</v>
      </c>
    </row>
    <row r="1278" spans="1:52" x14ac:dyDescent="0.3">
      <c r="A1278" s="2" t="s">
        <v>921</v>
      </c>
      <c r="B1278" s="6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W1278">
        <v>5.0000000000000001E-3</v>
      </c>
      <c r="AX1278">
        <v>3.867</v>
      </c>
      <c r="AY1278">
        <v>845.53899999999999</v>
      </c>
      <c r="AZ1278" s="14">
        <v>436.66666666666669</v>
      </c>
    </row>
    <row r="1279" spans="1:52" x14ac:dyDescent="0.3">
      <c r="A1279" s="2" t="s">
        <v>921</v>
      </c>
      <c r="B1279" s="6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W1279">
        <v>4.0000000000000001E-3</v>
      </c>
      <c r="AX1279">
        <v>2.589</v>
      </c>
      <c r="AY1279">
        <v>742.50400000000002</v>
      </c>
      <c r="AZ1279" s="14">
        <v>481.66666666666669</v>
      </c>
    </row>
    <row r="1280" spans="1:52" x14ac:dyDescent="0.3">
      <c r="A1280" s="2" t="s">
        <v>921</v>
      </c>
      <c r="B1280" s="6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W1280">
        <v>3.0000000000000001E-3</v>
      </c>
      <c r="AX1280">
        <v>2.004</v>
      </c>
      <c r="AY1280">
        <v>622.06600000000003</v>
      </c>
      <c r="AZ1280" s="14">
        <v>460</v>
      </c>
    </row>
    <row r="1281" spans="1:52" x14ac:dyDescent="0.3">
      <c r="A1281" s="2" t="s">
        <v>921</v>
      </c>
      <c r="B1281" s="6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W1281">
        <v>3.0000000000000001E-3</v>
      </c>
      <c r="AX1281">
        <v>1.6910000000000001</v>
      </c>
      <c r="AY1281">
        <v>630.08199999999999</v>
      </c>
      <c r="AZ1281" s="14">
        <v>446.66666666666669</v>
      </c>
    </row>
    <row r="1282" spans="1:52" x14ac:dyDescent="0.3">
      <c r="A1282" s="2" t="s">
        <v>921</v>
      </c>
      <c r="B1282" s="6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AC1282" s="24"/>
      <c r="AI1282" s="22"/>
      <c r="AW1282">
        <v>2E-3</v>
      </c>
      <c r="AX1282">
        <v>1.35</v>
      </c>
      <c r="AY1282">
        <v>561.53800000000001</v>
      </c>
      <c r="AZ1282" s="14">
        <v>450</v>
      </c>
    </row>
    <row r="1283" spans="1:52" x14ac:dyDescent="0.3">
      <c r="A1283" s="2" t="s">
        <v>921</v>
      </c>
      <c r="B1283" s="6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AC1283" s="24"/>
      <c r="AI1283" s="22"/>
      <c r="AW1283">
        <v>2E-3</v>
      </c>
      <c r="AX1283">
        <v>0.98299999999999998</v>
      </c>
      <c r="AY1283">
        <v>491.70100000000002</v>
      </c>
      <c r="AZ1283" s="14">
        <v>473.33333333333331</v>
      </c>
    </row>
    <row r="1284" spans="1:52" x14ac:dyDescent="0.3">
      <c r="A1284" s="2" t="s">
        <v>921</v>
      </c>
      <c r="B1284" s="6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O1284" t="s">
        <v>934</v>
      </c>
      <c r="AV1284" s="14">
        <v>171.88973148750972</v>
      </c>
      <c r="AW1284">
        <v>2E-3</v>
      </c>
      <c r="AX1284">
        <v>1.1399999999999999</v>
      </c>
      <c r="AY1284">
        <v>570.15200000000004</v>
      </c>
      <c r="AZ1284" s="14">
        <v>445</v>
      </c>
    </row>
    <row r="1285" spans="1:52" x14ac:dyDescent="0.3">
      <c r="A1285" s="2" t="s">
        <v>275</v>
      </c>
      <c r="B1285" s="6">
        <v>33884</v>
      </c>
      <c r="C1285" s="11"/>
      <c r="R1285" s="23">
        <v>247.83333333333331</v>
      </c>
      <c r="S1285" s="19"/>
      <c r="AC1285" s="23">
        <v>0.56307774242555886</v>
      </c>
      <c r="AI1285" s="21">
        <v>1.84</v>
      </c>
      <c r="AZ1285" s="14">
        <v>480.94559912405913</v>
      </c>
    </row>
    <row r="1286" spans="1:52" x14ac:dyDescent="0.3">
      <c r="A1286" s="2" t="s">
        <v>275</v>
      </c>
      <c r="B1286" s="6">
        <v>33897</v>
      </c>
      <c r="C1286" s="11"/>
      <c r="Q1286">
        <v>5.2889999999999997</v>
      </c>
      <c r="R1286" s="24">
        <v>358</v>
      </c>
      <c r="S1286" s="20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W1286">
        <v>0.01</v>
      </c>
      <c r="AX1286">
        <v>2.206</v>
      </c>
      <c r="AY1286">
        <v>227.87899999999999</v>
      </c>
      <c r="AZ1286" s="26">
        <v>853.33333333333337</v>
      </c>
    </row>
    <row r="1287" spans="1:52" x14ac:dyDescent="0.3">
      <c r="A1287" s="2" t="s">
        <v>275</v>
      </c>
      <c r="B1287" s="6">
        <v>33911</v>
      </c>
      <c r="C1287" s="11"/>
      <c r="Q1287">
        <v>5.6319999999999997</v>
      </c>
      <c r="R1287" s="24">
        <v>533.29999999999995</v>
      </c>
      <c r="S1287" s="20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W1287">
        <v>7.0000000000000001E-3</v>
      </c>
      <c r="AX1287">
        <v>2.6309999999999998</v>
      </c>
      <c r="AY1287">
        <v>365.23200000000003</v>
      </c>
      <c r="AZ1287" s="14">
        <v>755</v>
      </c>
    </row>
    <row r="1288" spans="1:52" x14ac:dyDescent="0.3">
      <c r="A1288" s="2" t="s">
        <v>275</v>
      </c>
      <c r="B1288" s="6">
        <v>33925</v>
      </c>
      <c r="C1288" s="11"/>
      <c r="Q1288">
        <v>8.391</v>
      </c>
      <c r="R1288" s="24">
        <v>930.38333333333333</v>
      </c>
      <c r="S1288" s="20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W1288">
        <v>7.0000000000000001E-3</v>
      </c>
      <c r="AX1288">
        <v>4.9569999999999999</v>
      </c>
      <c r="AY1288">
        <v>703.55899999999997</v>
      </c>
      <c r="AZ1288" s="14">
        <v>655</v>
      </c>
    </row>
    <row r="1289" spans="1:52" x14ac:dyDescent="0.3">
      <c r="A1289" s="2" t="s">
        <v>275</v>
      </c>
      <c r="B1289" s="6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W1289">
        <v>5.0000000000000001E-3</v>
      </c>
      <c r="AX1289">
        <v>3.2330000000000001</v>
      </c>
      <c r="AY1289">
        <v>627.63199999999995</v>
      </c>
      <c r="AZ1289" s="14">
        <v>485</v>
      </c>
    </row>
    <row r="1290" spans="1:52" x14ac:dyDescent="0.3">
      <c r="A1290" s="2" t="s">
        <v>275</v>
      </c>
      <c r="B1290" s="6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W1290">
        <v>4.0000000000000001E-3</v>
      </c>
      <c r="AX1290">
        <v>2.7280000000000002</v>
      </c>
      <c r="AY1290">
        <v>678.08699999999999</v>
      </c>
      <c r="AZ1290" s="14">
        <v>428.33333333333331</v>
      </c>
    </row>
    <row r="1291" spans="1:52" x14ac:dyDescent="0.3">
      <c r="A1291" s="2" t="s">
        <v>275</v>
      </c>
      <c r="B1291" s="6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W1291">
        <v>4.0000000000000001E-3</v>
      </c>
      <c r="AX1291">
        <v>2.806</v>
      </c>
      <c r="AY1291">
        <v>705.48099999999999</v>
      </c>
      <c r="AZ1291" s="14">
        <v>383.33333333333331</v>
      </c>
    </row>
    <row r="1292" spans="1:52" x14ac:dyDescent="0.3">
      <c r="A1292" s="2" t="s">
        <v>275</v>
      </c>
      <c r="B1292" s="6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W1292">
        <v>3.0000000000000001E-3</v>
      </c>
      <c r="AX1292">
        <v>2.2480000000000002</v>
      </c>
      <c r="AY1292">
        <v>667.37599999999998</v>
      </c>
      <c r="AZ1292" s="14">
        <v>448.33333333333331</v>
      </c>
    </row>
    <row r="1293" spans="1:52" x14ac:dyDescent="0.3">
      <c r="A1293" s="2" t="s">
        <v>275</v>
      </c>
      <c r="B1293" s="6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W1293">
        <v>3.0000000000000001E-3</v>
      </c>
      <c r="AX1293">
        <v>2.2069999999999999</v>
      </c>
      <c r="AY1293">
        <v>660.39499999999998</v>
      </c>
      <c r="AZ1293" s="14">
        <v>401.66666666666669</v>
      </c>
    </row>
    <row r="1294" spans="1:52" x14ac:dyDescent="0.3">
      <c r="A1294" s="2" t="s">
        <v>275</v>
      </c>
      <c r="B1294" s="6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W1294">
        <v>3.0000000000000001E-3</v>
      </c>
      <c r="AX1294">
        <v>1.5229999999999999</v>
      </c>
      <c r="AY1294">
        <v>545.98199999999997</v>
      </c>
      <c r="AZ1294" s="14">
        <v>416.66666666666669</v>
      </c>
    </row>
    <row r="1295" spans="1:52" x14ac:dyDescent="0.3">
      <c r="A1295" s="2" t="s">
        <v>275</v>
      </c>
      <c r="B1295" s="6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AC1295" s="24">
        <v>0.55380535571372846</v>
      </c>
      <c r="AI1295" s="22">
        <v>1.7933333333333334</v>
      </c>
      <c r="AW1295">
        <v>2E-3</v>
      </c>
      <c r="AX1295">
        <v>1.494</v>
      </c>
      <c r="AY1295">
        <v>606.84699999999998</v>
      </c>
      <c r="AZ1295" s="14">
        <v>390</v>
      </c>
    </row>
    <row r="1296" spans="1:52" x14ac:dyDescent="0.3">
      <c r="A1296" s="2" t="s">
        <v>275</v>
      </c>
      <c r="B1296" s="6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AC1296" s="24">
        <v>0.6124847205006303</v>
      </c>
      <c r="AI1296" s="22">
        <v>2.1066666666666665</v>
      </c>
      <c r="AW1296">
        <v>2E-3</v>
      </c>
      <c r="AX1296">
        <v>1.06</v>
      </c>
      <c r="AY1296">
        <v>504.61500000000001</v>
      </c>
      <c r="AZ1296" s="14">
        <v>453.33333333333331</v>
      </c>
    </row>
    <row r="1297" spans="1:52" x14ac:dyDescent="0.3">
      <c r="A1297" s="2" t="s">
        <v>275</v>
      </c>
      <c r="B1297" s="6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AC1297" s="24"/>
      <c r="AI1297" s="22"/>
      <c r="AW1297">
        <v>2E-3</v>
      </c>
      <c r="AX1297">
        <v>1.056</v>
      </c>
      <c r="AY1297">
        <v>507.07900000000001</v>
      </c>
      <c r="AZ1297" s="14">
        <v>366.66666666666669</v>
      </c>
    </row>
    <row r="1298" spans="1:52" x14ac:dyDescent="0.3">
      <c r="A1298" s="2" t="s">
        <v>275</v>
      </c>
      <c r="B1298" s="6">
        <v>33996</v>
      </c>
      <c r="C1298" s="11"/>
      <c r="R1298" s="24"/>
      <c r="S1298" s="20"/>
      <c r="AC1298" s="24"/>
      <c r="AI1298" s="22"/>
      <c r="AZ1298" s="14">
        <v>390</v>
      </c>
    </row>
    <row r="1299" spans="1:52" x14ac:dyDescent="0.3">
      <c r="A1299" s="2" t="s">
        <v>275</v>
      </c>
      <c r="B1299" s="6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O1299" t="s">
        <v>934</v>
      </c>
      <c r="AV1299" s="14">
        <v>136.61482668167886</v>
      </c>
      <c r="AW1299">
        <v>2E-3</v>
      </c>
      <c r="AX1299">
        <v>0.99299999999999999</v>
      </c>
      <c r="AY1299">
        <v>496.51</v>
      </c>
      <c r="AZ1299" s="14"/>
    </row>
    <row r="1300" spans="1:52" x14ac:dyDescent="0.3">
      <c r="A1300" s="2" t="s">
        <v>930</v>
      </c>
      <c r="B1300" s="6">
        <v>33884</v>
      </c>
      <c r="C1300" s="11"/>
      <c r="R1300" s="23">
        <v>301</v>
      </c>
      <c r="S1300" s="19"/>
      <c r="AC1300" s="23">
        <v>0.66646250794830686</v>
      </c>
      <c r="AI1300" s="21">
        <v>2.44</v>
      </c>
      <c r="AZ1300" s="14">
        <v>503.28632106586105</v>
      </c>
    </row>
    <row r="1301" spans="1:52" x14ac:dyDescent="0.3">
      <c r="A1301" s="2" t="s">
        <v>930</v>
      </c>
      <c r="B1301" s="6">
        <v>33897</v>
      </c>
      <c r="C1301" s="11"/>
      <c r="Q1301">
        <v>9.6880000000000006</v>
      </c>
      <c r="R1301" s="24">
        <v>358.9</v>
      </c>
      <c r="S1301" s="20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W1301">
        <v>0.02</v>
      </c>
      <c r="AX1301">
        <v>3.97</v>
      </c>
      <c r="AY1301">
        <v>200.399</v>
      </c>
      <c r="AZ1301" s="26">
        <v>1031.6666666666667</v>
      </c>
    </row>
    <row r="1302" spans="1:52" x14ac:dyDescent="0.3">
      <c r="A1302" s="2" t="s">
        <v>930</v>
      </c>
      <c r="B1302" s="6">
        <v>33911</v>
      </c>
      <c r="C1302" s="11"/>
      <c r="Q1302">
        <v>13.414999999999999</v>
      </c>
      <c r="R1302" s="24">
        <v>697.0333333333333</v>
      </c>
      <c r="S1302" s="20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W1302">
        <v>1.4E-2</v>
      </c>
      <c r="AX1302">
        <v>5.3929999999999998</v>
      </c>
      <c r="AY1302">
        <v>388.86700000000002</v>
      </c>
      <c r="AZ1302" s="14">
        <v>830</v>
      </c>
    </row>
    <row r="1303" spans="1:52" x14ac:dyDescent="0.3">
      <c r="A1303" s="2" t="s">
        <v>930</v>
      </c>
      <c r="B1303" s="6">
        <v>33925</v>
      </c>
      <c r="C1303" s="11"/>
      <c r="Q1303">
        <v>16.556999999999999</v>
      </c>
      <c r="R1303" s="24">
        <v>1439.4166666666667</v>
      </c>
      <c r="S1303" s="20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W1303">
        <v>8.9999999999999993E-3</v>
      </c>
      <c r="AX1303">
        <v>8.5679999999999996</v>
      </c>
      <c r="AY1303">
        <v>964.44100000000003</v>
      </c>
      <c r="AZ1303" s="14">
        <v>768.33333333333337</v>
      </c>
    </row>
    <row r="1304" spans="1:52" x14ac:dyDescent="0.3">
      <c r="A1304" s="2" t="s">
        <v>930</v>
      </c>
      <c r="B1304" s="6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W1304">
        <v>6.0000000000000001E-3</v>
      </c>
      <c r="AX1304">
        <v>5.2050000000000001</v>
      </c>
      <c r="AY1304">
        <v>826.61900000000003</v>
      </c>
      <c r="AZ1304" s="14">
        <v>773.33333333333337</v>
      </c>
    </row>
    <row r="1305" spans="1:52" x14ac:dyDescent="0.3">
      <c r="A1305" s="2" t="s">
        <v>930</v>
      </c>
      <c r="B1305" s="6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W1305">
        <v>6.0000000000000001E-3</v>
      </c>
      <c r="AX1305">
        <v>6.7169999999999996</v>
      </c>
      <c r="AY1305">
        <v>1131.153</v>
      </c>
      <c r="AZ1305" s="14">
        <v>621.66666666666663</v>
      </c>
    </row>
    <row r="1306" spans="1:52" x14ac:dyDescent="0.3">
      <c r="A1306" s="2" t="s">
        <v>930</v>
      </c>
      <c r="B1306" s="6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W1306">
        <v>5.0000000000000001E-3</v>
      </c>
      <c r="AX1306">
        <v>5.3040000000000003</v>
      </c>
      <c r="AY1306">
        <v>990.30499999999995</v>
      </c>
      <c r="AZ1306" s="14">
        <v>613.33333333333337</v>
      </c>
    </row>
    <row r="1307" spans="1:52" x14ac:dyDescent="0.3">
      <c r="A1307" s="2" t="s">
        <v>930</v>
      </c>
      <c r="B1307" s="6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W1307">
        <v>4.0000000000000001E-3</v>
      </c>
      <c r="AX1307">
        <v>3.843</v>
      </c>
      <c r="AY1307">
        <v>1007.0359999999999</v>
      </c>
      <c r="AZ1307" s="14">
        <v>631.66666666666663</v>
      </c>
    </row>
    <row r="1308" spans="1:52" x14ac:dyDescent="0.3">
      <c r="A1308" s="2" t="s">
        <v>930</v>
      </c>
      <c r="B1308" s="6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W1308">
        <v>5.0000000000000001E-3</v>
      </c>
      <c r="AX1308">
        <v>5.085</v>
      </c>
      <c r="AY1308">
        <v>1069.316</v>
      </c>
      <c r="AZ1308" s="14">
        <v>575</v>
      </c>
    </row>
    <row r="1309" spans="1:52" x14ac:dyDescent="0.3">
      <c r="A1309" s="2" t="s">
        <v>930</v>
      </c>
      <c r="B1309" s="6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W1309">
        <v>3.0000000000000001E-3</v>
      </c>
      <c r="AX1309">
        <v>3.294</v>
      </c>
      <c r="AY1309">
        <v>930.53399999999999</v>
      </c>
      <c r="AZ1309" s="14">
        <v>611.66666666666663</v>
      </c>
    </row>
    <row r="1310" spans="1:52" x14ac:dyDescent="0.3">
      <c r="A1310" s="2" t="s">
        <v>930</v>
      </c>
      <c r="B1310" s="6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W1310">
        <v>3.0000000000000001E-3</v>
      </c>
      <c r="AX1310">
        <v>2.7120000000000002</v>
      </c>
      <c r="AY1310">
        <v>941.33799999999997</v>
      </c>
      <c r="AZ1310" s="14">
        <v>543.33333333333337</v>
      </c>
    </row>
    <row r="1311" spans="1:52" x14ac:dyDescent="0.3">
      <c r="A1311" s="2" t="s">
        <v>930</v>
      </c>
      <c r="B1311" s="6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AC1311" s="24">
        <v>0.79850687151735866</v>
      </c>
      <c r="AI1311" s="22">
        <v>3.5599999999999996</v>
      </c>
      <c r="AW1311">
        <v>2E-3</v>
      </c>
      <c r="AX1311">
        <v>1.5069999999999999</v>
      </c>
      <c r="AY1311">
        <v>735.74599999999998</v>
      </c>
      <c r="AZ1311" s="14">
        <v>623.33333333333337</v>
      </c>
    </row>
    <row r="1312" spans="1:52" x14ac:dyDescent="0.3">
      <c r="A1312" s="2" t="s">
        <v>930</v>
      </c>
      <c r="B1312" s="6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AC1312" s="24"/>
      <c r="AI1312" s="22"/>
      <c r="AW1312">
        <v>2E-3</v>
      </c>
      <c r="AX1312">
        <v>1.67</v>
      </c>
      <c r="AY1312">
        <v>743.03200000000004</v>
      </c>
      <c r="AZ1312" s="14">
        <v>530</v>
      </c>
    </row>
    <row r="1313" spans="1:52" x14ac:dyDescent="0.3">
      <c r="A1313" s="2" t="s">
        <v>930</v>
      </c>
      <c r="B1313" s="6">
        <v>33996</v>
      </c>
      <c r="C1313" s="11"/>
      <c r="R1313" s="24"/>
      <c r="S1313" s="20"/>
      <c r="AC1313" s="24"/>
      <c r="AI1313" s="22"/>
      <c r="AZ1313" s="14">
        <v>501.66666666666669</v>
      </c>
    </row>
    <row r="1314" spans="1:52" x14ac:dyDescent="0.3">
      <c r="A1314" s="2" t="s">
        <v>930</v>
      </c>
      <c r="B1314" s="6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O1314" t="s">
        <v>934</v>
      </c>
      <c r="AV1314" s="14">
        <v>235.42849839758165</v>
      </c>
      <c r="AW1314">
        <v>2E-3</v>
      </c>
      <c r="AX1314">
        <v>1.8069999999999999</v>
      </c>
      <c r="AY1314">
        <v>809.32299999999998</v>
      </c>
      <c r="AZ1314" s="14"/>
    </row>
    <row r="1315" spans="1:52" x14ac:dyDescent="0.3">
      <c r="A1315" s="2" t="s">
        <v>926</v>
      </c>
      <c r="B1315" s="6">
        <v>33884</v>
      </c>
      <c r="C1315" s="11"/>
      <c r="R1315" s="23">
        <v>342</v>
      </c>
      <c r="S1315" s="19"/>
      <c r="AC1315" s="23">
        <v>0.76484255254257549</v>
      </c>
      <c r="AI1315" s="21">
        <v>3.2166666666666668</v>
      </c>
      <c r="AZ1315" s="14">
        <v>602.41668425208172</v>
      </c>
    </row>
    <row r="1316" spans="1:52" x14ac:dyDescent="0.3">
      <c r="A1316" s="2" t="s">
        <v>926</v>
      </c>
      <c r="B1316" s="6">
        <v>33897</v>
      </c>
      <c r="C1316" s="11"/>
      <c r="Q1316">
        <v>14.815</v>
      </c>
      <c r="R1316" s="24">
        <v>563.23333333333335</v>
      </c>
      <c r="S1316" s="20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W1316">
        <v>1.7999999999999999E-2</v>
      </c>
      <c r="AX1316">
        <v>6.2009999999999996</v>
      </c>
      <c r="AY1316">
        <v>336</v>
      </c>
      <c r="AZ1316" s="26">
        <v>958.33333333333337</v>
      </c>
    </row>
    <row r="1317" spans="1:52" x14ac:dyDescent="0.3">
      <c r="A1317" s="2" t="s">
        <v>926</v>
      </c>
      <c r="B1317" s="6">
        <v>33911</v>
      </c>
      <c r="C1317" s="11"/>
      <c r="Q1317">
        <v>21.172000000000001</v>
      </c>
      <c r="R1317" s="24">
        <v>1032.6666666666665</v>
      </c>
      <c r="S1317" s="20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W1317">
        <v>1.4E-2</v>
      </c>
      <c r="AX1317">
        <v>8.7759999999999998</v>
      </c>
      <c r="AY1317">
        <v>631.03099999999995</v>
      </c>
      <c r="AZ1317" s="14">
        <v>826.66666666666663</v>
      </c>
    </row>
    <row r="1318" spans="1:52" x14ac:dyDescent="0.3">
      <c r="A1318" s="2" t="s">
        <v>926</v>
      </c>
      <c r="B1318" s="6">
        <v>33925</v>
      </c>
      <c r="C1318" s="11"/>
      <c r="Q1318">
        <v>15.789</v>
      </c>
      <c r="R1318" s="24">
        <v>1161.2666666666667</v>
      </c>
      <c r="S1318" s="20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W1318">
        <v>0.01</v>
      </c>
      <c r="AX1318">
        <v>7.6909999999999998</v>
      </c>
      <c r="AY1318">
        <v>737.83299999999997</v>
      </c>
      <c r="AZ1318" s="14">
        <v>833.33333333333337</v>
      </c>
    </row>
    <row r="1319" spans="1:52" x14ac:dyDescent="0.3">
      <c r="A1319" s="2" t="s">
        <v>926</v>
      </c>
      <c r="B1319" s="6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W1319">
        <v>0.01</v>
      </c>
      <c r="AX1319">
        <v>8.6059999999999999</v>
      </c>
      <c r="AY1319">
        <v>904.98699999999997</v>
      </c>
      <c r="AZ1319" s="14">
        <v>806.66666666666663</v>
      </c>
    </row>
    <row r="1320" spans="1:52" x14ac:dyDescent="0.3">
      <c r="A1320" s="2" t="s">
        <v>926</v>
      </c>
      <c r="B1320" s="6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W1320">
        <v>8.9999999999999993E-3</v>
      </c>
      <c r="AX1320">
        <v>8.06</v>
      </c>
      <c r="AY1320">
        <v>899.50199999999995</v>
      </c>
      <c r="AZ1320" s="14">
        <v>685</v>
      </c>
    </row>
    <row r="1321" spans="1:52" x14ac:dyDescent="0.3">
      <c r="A1321" s="2" t="s">
        <v>926</v>
      </c>
      <c r="B1321" s="6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W1321">
        <v>8.0000000000000002E-3</v>
      </c>
      <c r="AX1321">
        <v>9.6129999999999995</v>
      </c>
      <c r="AY1321">
        <v>1180.6400000000001</v>
      </c>
      <c r="AZ1321" s="14">
        <v>653.33333333333337</v>
      </c>
    </row>
    <row r="1322" spans="1:52" x14ac:dyDescent="0.3">
      <c r="A1322" s="2" t="s">
        <v>926</v>
      </c>
      <c r="B1322" s="6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W1322">
        <v>7.0000000000000001E-3</v>
      </c>
      <c r="AX1322">
        <v>7.5549999999999997</v>
      </c>
      <c r="AY1322">
        <v>1143.338</v>
      </c>
      <c r="AZ1322" s="14">
        <v>760</v>
      </c>
    </row>
    <row r="1323" spans="1:52" x14ac:dyDescent="0.3">
      <c r="A1323" s="2" t="s">
        <v>926</v>
      </c>
      <c r="B1323" s="6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W1323">
        <v>7.0000000000000001E-3</v>
      </c>
      <c r="AX1323">
        <v>7.76</v>
      </c>
      <c r="AY1323">
        <v>1152.106</v>
      </c>
      <c r="AZ1323" s="14">
        <v>653.33333333333337</v>
      </c>
    </row>
    <row r="1324" spans="1:52" x14ac:dyDescent="0.3">
      <c r="A1324" s="2" t="s">
        <v>926</v>
      </c>
      <c r="B1324" s="6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W1324">
        <v>5.0000000000000001E-3</v>
      </c>
      <c r="AX1324">
        <v>4.2359999999999998</v>
      </c>
      <c r="AY1324">
        <v>864.30399999999997</v>
      </c>
      <c r="AZ1324" s="14">
        <v>690</v>
      </c>
    </row>
    <row r="1325" spans="1:52" x14ac:dyDescent="0.3">
      <c r="A1325" s="2" t="s">
        <v>926</v>
      </c>
      <c r="B1325" s="6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W1325">
        <v>5.0000000000000001E-3</v>
      </c>
      <c r="AX1325">
        <v>4.6500000000000004</v>
      </c>
      <c r="AY1325">
        <v>928.99099999999999</v>
      </c>
      <c r="AZ1325" s="14">
        <v>605</v>
      </c>
    </row>
    <row r="1326" spans="1:52" x14ac:dyDescent="0.3">
      <c r="A1326" s="2" t="s">
        <v>926</v>
      </c>
      <c r="B1326" s="6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W1326">
        <v>4.0000000000000001E-3</v>
      </c>
      <c r="AX1326">
        <v>3.41</v>
      </c>
      <c r="AY1326">
        <v>779.84199999999998</v>
      </c>
      <c r="AZ1326" s="14">
        <v>660</v>
      </c>
    </row>
    <row r="1327" spans="1:52" x14ac:dyDescent="0.3">
      <c r="A1327" s="2" t="s">
        <v>926</v>
      </c>
      <c r="B1327" s="6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AC1327" s="24"/>
      <c r="AI1327" s="22"/>
      <c r="AW1327">
        <v>4.0000000000000001E-3</v>
      </c>
      <c r="AX1327">
        <v>2.802</v>
      </c>
      <c r="AY1327">
        <v>736.60799999999995</v>
      </c>
      <c r="AZ1327" s="14">
        <v>590</v>
      </c>
    </row>
    <row r="1328" spans="1:52" x14ac:dyDescent="0.3">
      <c r="A1328" s="2" t="s">
        <v>926</v>
      </c>
      <c r="B1328" s="6">
        <v>33996</v>
      </c>
      <c r="C1328" s="11"/>
      <c r="R1328" s="24"/>
      <c r="S1328" s="20"/>
      <c r="AC1328" s="24"/>
      <c r="AI1328" s="22"/>
      <c r="AZ1328" s="14">
        <v>580</v>
      </c>
    </row>
    <row r="1329" spans="1:52" x14ac:dyDescent="0.3">
      <c r="A1329" s="2" t="s">
        <v>926</v>
      </c>
      <c r="B1329" s="6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O1329" t="s">
        <v>934</v>
      </c>
      <c r="AV1329" s="14">
        <v>234.47448009944219</v>
      </c>
      <c r="AW1329">
        <v>4.0000000000000001E-3</v>
      </c>
      <c r="AX1329">
        <v>3.09</v>
      </c>
      <c r="AY1329">
        <v>813.14499999999998</v>
      </c>
      <c r="AZ1329" s="14"/>
    </row>
    <row r="1330" spans="1:52" x14ac:dyDescent="0.3">
      <c r="A1330" s="2" t="s">
        <v>922</v>
      </c>
      <c r="B1330" s="6">
        <v>33884</v>
      </c>
      <c r="C1330" s="11"/>
      <c r="R1330" s="23">
        <v>341.66666666666669</v>
      </c>
      <c r="S1330" s="19"/>
      <c r="AC1330" s="23">
        <v>0.75364950976494238</v>
      </c>
      <c r="AI1330" s="21">
        <v>3.1133333333333333</v>
      </c>
      <c r="AZ1330" s="14">
        <v>600.86056875876341</v>
      </c>
    </row>
    <row r="1331" spans="1:52" x14ac:dyDescent="0.3">
      <c r="A1331" s="2" t="s">
        <v>922</v>
      </c>
      <c r="B1331" s="6">
        <v>33897</v>
      </c>
      <c r="C1331" s="11"/>
      <c r="Q1331">
        <v>7.4889999999999999</v>
      </c>
      <c r="R1331" s="24">
        <v>486.43333333333334</v>
      </c>
      <c r="S1331" s="20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W1331">
        <v>0.01</v>
      </c>
      <c r="AX1331">
        <v>3.28</v>
      </c>
      <c r="AY1331">
        <v>332.84100000000001</v>
      </c>
      <c r="AZ1331" s="26">
        <v>1031.6666666666667</v>
      </c>
    </row>
    <row r="1332" spans="1:52" x14ac:dyDescent="0.3">
      <c r="A1332" s="2" t="s">
        <v>922</v>
      </c>
      <c r="B1332" s="6">
        <v>33911</v>
      </c>
      <c r="C1332" s="11"/>
      <c r="Q1332">
        <v>8.6969999999999992</v>
      </c>
      <c r="R1332" s="24">
        <v>765.5</v>
      </c>
      <c r="S1332" s="20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W1332">
        <v>7.0000000000000001E-3</v>
      </c>
      <c r="AX1332">
        <v>3.7429999999999999</v>
      </c>
      <c r="AY1332">
        <v>509.125</v>
      </c>
      <c r="AZ1332" s="14">
        <v>768.33333333333337</v>
      </c>
    </row>
    <row r="1333" spans="1:52" x14ac:dyDescent="0.3">
      <c r="A1333" s="2" t="s">
        <v>922</v>
      </c>
      <c r="B1333" s="6">
        <v>33925</v>
      </c>
      <c r="C1333" s="11"/>
      <c r="Q1333">
        <v>12.638</v>
      </c>
      <c r="R1333" s="24">
        <v>1359.3</v>
      </c>
      <c r="S1333" s="20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W1333">
        <v>7.0000000000000001E-3</v>
      </c>
      <c r="AX1333">
        <v>6.8689999999999998</v>
      </c>
      <c r="AY1333">
        <v>995.89</v>
      </c>
      <c r="AZ1333" s="14">
        <v>723.33333333333337</v>
      </c>
    </row>
    <row r="1334" spans="1:52" x14ac:dyDescent="0.3">
      <c r="A1334" s="2" t="s">
        <v>922</v>
      </c>
      <c r="B1334" s="6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W1334">
        <v>5.0000000000000001E-3</v>
      </c>
      <c r="AX1334">
        <v>4.0069999999999997</v>
      </c>
      <c r="AY1334">
        <v>830.404</v>
      </c>
      <c r="AZ1334" s="14">
        <v>763.33333333333337</v>
      </c>
    </row>
    <row r="1335" spans="1:52" x14ac:dyDescent="0.3">
      <c r="A1335" s="2" t="s">
        <v>922</v>
      </c>
      <c r="B1335" s="6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W1335">
        <v>4.0000000000000001E-3</v>
      </c>
      <c r="AX1335">
        <v>3.6829999999999998</v>
      </c>
      <c r="AY1335">
        <v>882.04700000000003</v>
      </c>
      <c r="AZ1335" s="14">
        <v>498.33333333333331</v>
      </c>
    </row>
    <row r="1336" spans="1:52" x14ac:dyDescent="0.3">
      <c r="A1336" s="2" t="s">
        <v>922</v>
      </c>
      <c r="B1336" s="6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W1336">
        <v>5.0000000000000001E-3</v>
      </c>
      <c r="AX1336">
        <v>3.6850000000000001</v>
      </c>
      <c r="AY1336">
        <v>785.29300000000001</v>
      </c>
      <c r="AZ1336" s="14">
        <v>491.66666666666669</v>
      </c>
    </row>
    <row r="1337" spans="1:52" x14ac:dyDescent="0.3">
      <c r="A1337" s="2" t="s">
        <v>922</v>
      </c>
      <c r="B1337" s="6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W1337">
        <v>4.0000000000000001E-3</v>
      </c>
      <c r="AX1337">
        <v>3.33</v>
      </c>
      <c r="AY1337">
        <v>883.07</v>
      </c>
      <c r="AZ1337" s="14">
        <v>526.66666666666663</v>
      </c>
    </row>
    <row r="1338" spans="1:52" x14ac:dyDescent="0.3">
      <c r="A1338" s="2" t="s">
        <v>922</v>
      </c>
      <c r="B1338" s="6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W1338">
        <v>4.0000000000000001E-3</v>
      </c>
      <c r="AX1338">
        <v>3.2949999999999999</v>
      </c>
      <c r="AY1338">
        <v>903.96100000000001</v>
      </c>
      <c r="AZ1338" s="14">
        <v>558.33333333333337</v>
      </c>
    </row>
    <row r="1339" spans="1:52" x14ac:dyDescent="0.3">
      <c r="A1339" s="2" t="s">
        <v>922</v>
      </c>
      <c r="B1339" s="6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W1339">
        <v>3.0000000000000001E-3</v>
      </c>
      <c r="AX1339">
        <v>2.4660000000000002</v>
      </c>
      <c r="AY1339">
        <v>851.48</v>
      </c>
      <c r="AZ1339" s="14">
        <v>551.66666666666663</v>
      </c>
    </row>
    <row r="1340" spans="1:52" x14ac:dyDescent="0.3">
      <c r="A1340" s="2" t="s">
        <v>922</v>
      </c>
      <c r="B1340" s="6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W1340">
        <v>3.0000000000000001E-3</v>
      </c>
      <c r="AX1340">
        <v>2.3780000000000001</v>
      </c>
      <c r="AY1340">
        <v>798.33699999999999</v>
      </c>
      <c r="AZ1340" s="14">
        <v>626.66666666666663</v>
      </c>
    </row>
    <row r="1341" spans="1:52" x14ac:dyDescent="0.3">
      <c r="A1341" s="2" t="s">
        <v>922</v>
      </c>
      <c r="B1341" s="6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AC1341" s="24">
        <v>0.74037058717196902</v>
      </c>
      <c r="AI1341" s="22">
        <v>2.9966666666666666</v>
      </c>
      <c r="AW1341">
        <v>2E-3</v>
      </c>
      <c r="AX1341">
        <v>1.899</v>
      </c>
      <c r="AY1341">
        <v>805.90499999999997</v>
      </c>
      <c r="AZ1341" s="14">
        <v>580</v>
      </c>
    </row>
    <row r="1342" spans="1:52" x14ac:dyDescent="0.3">
      <c r="A1342" s="2" t="s">
        <v>922</v>
      </c>
      <c r="B1342" s="6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AC1342" s="24"/>
      <c r="AI1342" s="22"/>
      <c r="AW1342">
        <v>2E-3</v>
      </c>
      <c r="AX1342">
        <v>1.74</v>
      </c>
      <c r="AY1342">
        <v>716.31799999999998</v>
      </c>
      <c r="AZ1342" s="14">
        <v>571.66666666666663</v>
      </c>
    </row>
    <row r="1343" spans="1:52" x14ac:dyDescent="0.3">
      <c r="A1343" s="2" t="s">
        <v>922</v>
      </c>
      <c r="B1343" s="6">
        <v>33996</v>
      </c>
      <c r="C1343" s="11"/>
      <c r="R1343" s="24"/>
      <c r="S1343" s="20"/>
      <c r="AC1343" s="24"/>
      <c r="AI1343" s="22"/>
      <c r="AZ1343" s="14">
        <v>536.66666666666663</v>
      </c>
    </row>
    <row r="1344" spans="1:52" x14ac:dyDescent="0.3">
      <c r="A1344" s="2" t="s">
        <v>922</v>
      </c>
      <c r="B1344" s="6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O1344" t="s">
        <v>934</v>
      </c>
      <c r="AV1344" s="14">
        <v>238.67683992351877</v>
      </c>
      <c r="AW1344">
        <v>2E-3</v>
      </c>
      <c r="AX1344">
        <v>1.9350000000000001</v>
      </c>
      <c r="AY1344">
        <v>806.32500000000005</v>
      </c>
      <c r="AZ1344" s="14"/>
    </row>
    <row r="1345" spans="1:52" x14ac:dyDescent="0.3">
      <c r="A1345" s="2" t="s">
        <v>276</v>
      </c>
      <c r="B1345" s="6">
        <v>33884</v>
      </c>
      <c r="C1345" s="11"/>
      <c r="R1345" s="23">
        <v>180.45</v>
      </c>
      <c r="S1345" s="19"/>
      <c r="AC1345" s="23">
        <v>0.46259323796033636</v>
      </c>
      <c r="AI1345" s="21">
        <v>1.38</v>
      </c>
      <c r="AL1345">
        <v>73.507999999999996</v>
      </c>
      <c r="AY1345">
        <v>106.959</v>
      </c>
      <c r="AZ1345" s="14">
        <v>661.83147087758834</v>
      </c>
    </row>
    <row r="1346" spans="1:52" x14ac:dyDescent="0.3">
      <c r="A1346" s="2" t="s">
        <v>276</v>
      </c>
      <c r="B1346" s="6">
        <v>33897</v>
      </c>
      <c r="C1346" s="11"/>
      <c r="Q1346">
        <v>4.306</v>
      </c>
      <c r="R1346" s="24">
        <v>290.45</v>
      </c>
      <c r="S1346" s="20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W1346">
        <v>1.0999999999999999E-2</v>
      </c>
      <c r="AX1346">
        <v>2.1030000000000002</v>
      </c>
      <c r="AY1346">
        <v>186.577</v>
      </c>
      <c r="AZ1346" s="26">
        <v>733.33333333333337</v>
      </c>
    </row>
    <row r="1347" spans="1:52" x14ac:dyDescent="0.3">
      <c r="A1347" s="2" t="s">
        <v>276</v>
      </c>
      <c r="B1347" s="6">
        <v>33911</v>
      </c>
      <c r="C1347" s="11"/>
      <c r="Q1347">
        <v>4.835</v>
      </c>
      <c r="R1347" s="24">
        <v>515.23333333333335</v>
      </c>
      <c r="S1347" s="20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W1347">
        <v>7.0000000000000001E-3</v>
      </c>
      <c r="AX1347">
        <v>2.4369999999999998</v>
      </c>
      <c r="AY1347">
        <v>345.73399999999998</v>
      </c>
      <c r="AZ1347" s="14">
        <v>716.66666666666663</v>
      </c>
    </row>
    <row r="1348" spans="1:52" x14ac:dyDescent="0.3">
      <c r="A1348" s="2" t="s">
        <v>276</v>
      </c>
      <c r="B1348" s="6">
        <v>33925</v>
      </c>
      <c r="C1348" s="11"/>
      <c r="Q1348">
        <v>4.8970000000000002</v>
      </c>
      <c r="R1348" s="24">
        <v>811.7833333333333</v>
      </c>
      <c r="S1348" s="20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W1348">
        <v>6.0000000000000001E-3</v>
      </c>
      <c r="AX1348">
        <v>3.081</v>
      </c>
      <c r="AY1348">
        <v>517.33199999999999</v>
      </c>
      <c r="AZ1348" s="14">
        <v>610</v>
      </c>
    </row>
    <row r="1349" spans="1:52" x14ac:dyDescent="0.3">
      <c r="A1349" s="2" t="s">
        <v>276</v>
      </c>
      <c r="B1349" s="6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W1349">
        <v>4.0000000000000001E-3</v>
      </c>
      <c r="AX1349">
        <v>2.073</v>
      </c>
      <c r="AY1349">
        <v>494.80599999999998</v>
      </c>
      <c r="AZ1349" s="14">
        <v>446.66666666666669</v>
      </c>
    </row>
    <row r="1350" spans="1:52" x14ac:dyDescent="0.3">
      <c r="A1350" s="2" t="s">
        <v>276</v>
      </c>
      <c r="B1350" s="6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W1350">
        <v>4.0000000000000001E-3</v>
      </c>
      <c r="AX1350">
        <v>2.605</v>
      </c>
      <c r="AY1350">
        <v>659.86500000000001</v>
      </c>
      <c r="AZ1350" s="14">
        <v>370</v>
      </c>
    </row>
    <row r="1351" spans="1:52" x14ac:dyDescent="0.3">
      <c r="A1351" s="2" t="s">
        <v>276</v>
      </c>
      <c r="B1351" s="6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W1351">
        <v>4.0000000000000001E-3</v>
      </c>
      <c r="AX1351">
        <v>2.573</v>
      </c>
      <c r="AY1351">
        <v>656.46199999999999</v>
      </c>
      <c r="AZ1351" s="14">
        <v>423.33333333333331</v>
      </c>
    </row>
    <row r="1352" spans="1:52" x14ac:dyDescent="0.3">
      <c r="A1352" s="2" t="s">
        <v>276</v>
      </c>
      <c r="B1352" s="6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W1352">
        <v>3.0000000000000001E-3</v>
      </c>
      <c r="AX1352">
        <v>2.0049999999999999</v>
      </c>
      <c r="AY1352">
        <v>611.20299999999997</v>
      </c>
      <c r="AZ1352" s="14">
        <v>426.66666666666669</v>
      </c>
    </row>
    <row r="1353" spans="1:52" x14ac:dyDescent="0.3">
      <c r="A1353" s="2" t="s">
        <v>276</v>
      </c>
      <c r="B1353" s="6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W1353">
        <v>3.0000000000000001E-3</v>
      </c>
      <c r="AX1353">
        <v>1.7090000000000001</v>
      </c>
      <c r="AY1353">
        <v>565.89200000000005</v>
      </c>
      <c r="AZ1353" s="14">
        <v>386.66666666666669</v>
      </c>
    </row>
    <row r="1354" spans="1:52" x14ac:dyDescent="0.3">
      <c r="A1354" s="2" t="s">
        <v>276</v>
      </c>
      <c r="B1354" s="6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W1354">
        <v>3.0000000000000001E-3</v>
      </c>
      <c r="AX1354">
        <v>1.409</v>
      </c>
      <c r="AY1354">
        <v>481.31599999999997</v>
      </c>
      <c r="AZ1354" s="14">
        <v>421.66666666666669</v>
      </c>
    </row>
    <row r="1355" spans="1:52" x14ac:dyDescent="0.3">
      <c r="A1355" s="2" t="s">
        <v>276</v>
      </c>
      <c r="B1355" s="6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W1355">
        <v>2E-3</v>
      </c>
      <c r="AX1355">
        <v>1.0569999999999999</v>
      </c>
      <c r="AY1355">
        <v>447.274</v>
      </c>
      <c r="AZ1355" s="14">
        <v>370</v>
      </c>
    </row>
    <row r="1356" spans="1:52" x14ac:dyDescent="0.3">
      <c r="A1356" s="2" t="s">
        <v>276</v>
      </c>
      <c r="B1356" s="6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AC1356" s="24">
        <v>0.53814301864872149</v>
      </c>
      <c r="AI1356" s="22">
        <v>1.7166666666666666</v>
      </c>
      <c r="AW1356">
        <v>2E-3</v>
      </c>
      <c r="AX1356">
        <v>0.71599999999999997</v>
      </c>
      <c r="AY1356">
        <v>370.43900000000002</v>
      </c>
      <c r="AZ1356" s="14">
        <v>413.33333333333331</v>
      </c>
    </row>
    <row r="1357" spans="1:52" x14ac:dyDescent="0.3">
      <c r="A1357" s="2" t="s">
        <v>276</v>
      </c>
      <c r="B1357" s="6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AC1357" s="24"/>
      <c r="AI1357" s="22"/>
      <c r="AW1357">
        <v>3.0000000000000001E-3</v>
      </c>
      <c r="AX1357">
        <v>1.105</v>
      </c>
      <c r="AY1357">
        <v>397.03399999999999</v>
      </c>
      <c r="AZ1357" s="14">
        <v>350</v>
      </c>
    </row>
    <row r="1358" spans="1:52" x14ac:dyDescent="0.3">
      <c r="A1358" s="2" t="s">
        <v>276</v>
      </c>
      <c r="B1358" s="6">
        <v>33996</v>
      </c>
      <c r="C1358" s="11"/>
      <c r="R1358" s="24"/>
      <c r="S1358" s="20"/>
      <c r="AC1358" s="24"/>
      <c r="AI1358" s="22"/>
      <c r="AZ1358" s="14">
        <v>388.33333333333331</v>
      </c>
    </row>
    <row r="1359" spans="1:52" x14ac:dyDescent="0.3">
      <c r="A1359" s="2" t="s">
        <v>276</v>
      </c>
      <c r="B1359" s="6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O1359" t="s">
        <v>934</v>
      </c>
      <c r="AV1359" s="14">
        <v>102.14315105577487</v>
      </c>
      <c r="AW1359">
        <v>3.0000000000000001E-3</v>
      </c>
      <c r="AX1359">
        <v>1.0840000000000001</v>
      </c>
      <c r="AY1359">
        <v>387.06900000000002</v>
      </c>
      <c r="AZ1359" s="14"/>
    </row>
    <row r="1360" spans="1:52" x14ac:dyDescent="0.3">
      <c r="A1360" s="2" t="s">
        <v>931</v>
      </c>
      <c r="B1360" s="6">
        <v>33884</v>
      </c>
      <c r="C1360" s="11"/>
      <c r="R1360" s="23">
        <v>260.66666666666669</v>
      </c>
      <c r="S1360" s="19"/>
      <c r="AC1360" s="23">
        <v>0.68729655574114634</v>
      </c>
      <c r="AI1360" s="21">
        <v>2.5833333333333335</v>
      </c>
      <c r="AZ1360" s="14">
        <v>360.00436159756867</v>
      </c>
    </row>
    <row r="1361" spans="1:52" x14ac:dyDescent="0.3">
      <c r="A1361" s="2" t="s">
        <v>931</v>
      </c>
      <c r="B1361" s="6">
        <v>33897</v>
      </c>
      <c r="C1361" s="11"/>
      <c r="Q1361">
        <v>11.637</v>
      </c>
      <c r="R1361" s="24">
        <v>417.91666666666669</v>
      </c>
      <c r="S1361" s="20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W1361">
        <v>1.9E-2</v>
      </c>
      <c r="AX1361">
        <v>4.375</v>
      </c>
      <c r="AY1361">
        <v>235.928</v>
      </c>
      <c r="AZ1361" s="26">
        <v>828.33333333333337</v>
      </c>
    </row>
    <row r="1362" spans="1:52" x14ac:dyDescent="0.3">
      <c r="A1362" s="2" t="s">
        <v>931</v>
      </c>
      <c r="B1362" s="6">
        <v>33911</v>
      </c>
      <c r="C1362" s="11"/>
      <c r="Q1362">
        <v>14.622999999999999</v>
      </c>
      <c r="R1362" s="24">
        <v>798.66666666666663</v>
      </c>
      <c r="S1362" s="20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W1362">
        <v>1.2999999999999999E-2</v>
      </c>
      <c r="AX1362">
        <v>6.4880000000000004</v>
      </c>
      <c r="AY1362">
        <v>485.35500000000002</v>
      </c>
      <c r="AZ1362" s="14">
        <v>900</v>
      </c>
    </row>
    <row r="1363" spans="1:52" x14ac:dyDescent="0.3">
      <c r="A1363" s="2" t="s">
        <v>931</v>
      </c>
      <c r="B1363" s="6">
        <v>33925</v>
      </c>
      <c r="C1363" s="11"/>
      <c r="Q1363">
        <v>11.191000000000001</v>
      </c>
      <c r="R1363" s="24">
        <v>1136.8833333333334</v>
      </c>
      <c r="S1363" s="20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W1363">
        <v>6.0000000000000001E-3</v>
      </c>
      <c r="AX1363">
        <v>4.9470000000000001</v>
      </c>
      <c r="AY1363">
        <v>782.64400000000001</v>
      </c>
      <c r="AZ1363" s="14">
        <v>765</v>
      </c>
    </row>
    <row r="1364" spans="1:52" x14ac:dyDescent="0.3">
      <c r="A1364" s="2" t="s">
        <v>931</v>
      </c>
      <c r="B1364" s="6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W1364">
        <v>6.0000000000000001E-3</v>
      </c>
      <c r="AX1364">
        <v>5.5869999999999997</v>
      </c>
      <c r="AY1364">
        <v>919.09500000000003</v>
      </c>
      <c r="AZ1364" s="14">
        <v>648.33333333333337</v>
      </c>
    </row>
    <row r="1365" spans="1:52" x14ac:dyDescent="0.3">
      <c r="A1365" s="2" t="s">
        <v>931</v>
      </c>
      <c r="B1365" s="6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W1365">
        <v>6.0000000000000001E-3</v>
      </c>
      <c r="AX1365">
        <v>4.9880000000000004</v>
      </c>
      <c r="AY1365">
        <v>898.59500000000003</v>
      </c>
      <c r="AZ1365" s="14">
        <v>696.66666666666663</v>
      </c>
    </row>
    <row r="1366" spans="1:52" x14ac:dyDescent="0.3">
      <c r="A1366" s="2" t="s">
        <v>931</v>
      </c>
      <c r="B1366" s="6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W1366">
        <v>6.0000000000000001E-3</v>
      </c>
      <c r="AX1366">
        <v>6.37</v>
      </c>
      <c r="AY1366">
        <v>1065.5219999999999</v>
      </c>
      <c r="AZ1366" s="14">
        <v>573.33333333333337</v>
      </c>
    </row>
    <row r="1367" spans="1:52" x14ac:dyDescent="0.3">
      <c r="A1367" s="2" t="s">
        <v>931</v>
      </c>
      <c r="B1367" s="6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W1367">
        <v>4.0000000000000001E-3</v>
      </c>
      <c r="AX1367">
        <v>4.5330000000000004</v>
      </c>
      <c r="AY1367">
        <v>1103.037</v>
      </c>
      <c r="AZ1367" s="14">
        <v>628.33333333333337</v>
      </c>
    </row>
    <row r="1368" spans="1:52" x14ac:dyDescent="0.3">
      <c r="A1368" s="2" t="s">
        <v>931</v>
      </c>
      <c r="B1368" s="6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W1368">
        <v>4.0000000000000001E-3</v>
      </c>
      <c r="AX1368">
        <v>4.048</v>
      </c>
      <c r="AY1368">
        <v>1019.7910000000001</v>
      </c>
      <c r="AZ1368" s="14">
        <v>655</v>
      </c>
    </row>
    <row r="1369" spans="1:52" x14ac:dyDescent="0.3">
      <c r="A1369" s="2" t="s">
        <v>931</v>
      </c>
      <c r="B1369" s="6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W1369">
        <v>3.0000000000000001E-3</v>
      </c>
      <c r="AX1369">
        <v>2.984</v>
      </c>
      <c r="AY1369">
        <v>888.55399999999997</v>
      </c>
      <c r="AZ1369" s="14">
        <v>600</v>
      </c>
    </row>
    <row r="1370" spans="1:52" x14ac:dyDescent="0.3">
      <c r="A1370" s="2" t="s">
        <v>931</v>
      </c>
      <c r="B1370" s="6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W1370">
        <v>3.0000000000000001E-3</v>
      </c>
      <c r="AX1370">
        <v>2.6549999999999998</v>
      </c>
      <c r="AY1370">
        <v>793.02599999999995</v>
      </c>
      <c r="AZ1370" s="14">
        <v>545</v>
      </c>
    </row>
    <row r="1371" spans="1:52" x14ac:dyDescent="0.3">
      <c r="A1371" s="2" t="s">
        <v>931</v>
      </c>
      <c r="B1371" s="6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AC1371" s="24">
        <v>0.75695289337376992</v>
      </c>
      <c r="AI1371" s="22">
        <v>3.1433333333333335</v>
      </c>
      <c r="AJ1371">
        <v>2.4E-2</v>
      </c>
      <c r="AW1371">
        <v>3.0000000000000001E-3</v>
      </c>
      <c r="AX1371">
        <v>1.6759999999999999</v>
      </c>
      <c r="AY1371">
        <v>662.26400000000001</v>
      </c>
      <c r="AZ1371" s="14">
        <v>626.66666666666663</v>
      </c>
    </row>
    <row r="1372" spans="1:52" x14ac:dyDescent="0.3">
      <c r="A1372" s="2" t="s">
        <v>931</v>
      </c>
      <c r="B1372" s="6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AC1372" s="24"/>
      <c r="AI1372" s="22"/>
      <c r="AW1372">
        <v>3.0000000000000001E-3</v>
      </c>
      <c r="AX1372">
        <v>1.8109999999999999</v>
      </c>
      <c r="AY1372">
        <v>685.69899999999996</v>
      </c>
      <c r="AZ1372" s="14">
        <v>486.66666666666669</v>
      </c>
    </row>
    <row r="1373" spans="1:52" x14ac:dyDescent="0.3">
      <c r="A1373" s="2" t="s">
        <v>931</v>
      </c>
      <c r="B1373" s="6">
        <v>33996</v>
      </c>
      <c r="C1373" s="11"/>
      <c r="R1373" s="24"/>
      <c r="S1373" s="20"/>
      <c r="AC1373" s="24"/>
      <c r="AI1373" s="22"/>
      <c r="AZ1373" s="14">
        <v>551.66666666666663</v>
      </c>
    </row>
    <row r="1374" spans="1:52" x14ac:dyDescent="0.3">
      <c r="A1374" s="2" t="s">
        <v>931</v>
      </c>
      <c r="B1374" s="6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O1374" t="s">
        <v>934</v>
      </c>
      <c r="AV1374" s="14">
        <v>225.26797406514427</v>
      </c>
      <c r="AW1374">
        <v>3.0000000000000001E-3</v>
      </c>
      <c r="AX1374">
        <v>2.2679999999999998</v>
      </c>
      <c r="AY1374">
        <v>861.21699999999998</v>
      </c>
      <c r="AZ1374" s="14"/>
    </row>
    <row r="1375" spans="1:52" x14ac:dyDescent="0.3">
      <c r="A1375" s="2" t="s">
        <v>927</v>
      </c>
      <c r="B1375" s="6">
        <v>33884</v>
      </c>
      <c r="C1375" s="11"/>
      <c r="R1375" s="23">
        <v>359.51666666666665</v>
      </c>
      <c r="S1375" s="19"/>
      <c r="AC1375" s="23">
        <v>0.70901978389055942</v>
      </c>
      <c r="AI1375" s="21">
        <v>2.7433333333333332</v>
      </c>
      <c r="AL1375">
        <v>210.14599999999999</v>
      </c>
      <c r="AY1375">
        <v>194.10499999999999</v>
      </c>
      <c r="AZ1375" s="14">
        <v>623.6673312545056</v>
      </c>
    </row>
    <row r="1376" spans="1:52" x14ac:dyDescent="0.3">
      <c r="A1376" s="2" t="s">
        <v>927</v>
      </c>
      <c r="B1376" s="6">
        <v>33897</v>
      </c>
      <c r="C1376" s="11"/>
      <c r="Q1376">
        <v>11.837</v>
      </c>
      <c r="R1376" s="24">
        <v>473.63333333333333</v>
      </c>
      <c r="S1376" s="20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W1376">
        <v>1.7999999999999999E-2</v>
      </c>
      <c r="AX1376">
        <v>5.157</v>
      </c>
      <c r="AY1376">
        <v>287.12299999999999</v>
      </c>
      <c r="AZ1376" s="26">
        <v>1051.6666666666667</v>
      </c>
    </row>
    <row r="1377" spans="1:52" x14ac:dyDescent="0.3">
      <c r="A1377" s="2" t="s">
        <v>927</v>
      </c>
      <c r="B1377" s="6">
        <v>33911</v>
      </c>
      <c r="C1377" s="11"/>
      <c r="Q1377">
        <v>16.323</v>
      </c>
      <c r="R1377" s="24">
        <v>678.98333333333335</v>
      </c>
      <c r="S1377" s="20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W1377">
        <v>1.2999999999999999E-2</v>
      </c>
      <c r="AX1377">
        <v>7.024</v>
      </c>
      <c r="AY1377">
        <v>516.40899999999999</v>
      </c>
      <c r="AZ1377" s="14">
        <v>788.33333333333337</v>
      </c>
    </row>
    <row r="1378" spans="1:52" x14ac:dyDescent="0.3">
      <c r="A1378" s="2" t="s">
        <v>927</v>
      </c>
      <c r="B1378" s="6">
        <v>33925</v>
      </c>
      <c r="C1378" s="11"/>
      <c r="Q1378">
        <v>16.818000000000001</v>
      </c>
      <c r="R1378" s="24">
        <v>1204.45</v>
      </c>
      <c r="S1378" s="20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W1378">
        <v>1.0999999999999999E-2</v>
      </c>
      <c r="AX1378">
        <v>9.109</v>
      </c>
      <c r="AY1378">
        <v>850.76900000000001</v>
      </c>
      <c r="AZ1378" s="14">
        <v>791.66666666666663</v>
      </c>
    </row>
    <row r="1379" spans="1:52" x14ac:dyDescent="0.3">
      <c r="A1379" s="2" t="s">
        <v>927</v>
      </c>
      <c r="B1379" s="6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W1379">
        <v>7.0000000000000001E-3</v>
      </c>
      <c r="AX1379">
        <v>5.7949999999999999</v>
      </c>
      <c r="AY1379">
        <v>816.70600000000002</v>
      </c>
      <c r="AZ1379" s="14">
        <v>653.33333333333337</v>
      </c>
    </row>
    <row r="1380" spans="1:52" x14ac:dyDescent="0.3">
      <c r="A1380" s="2" t="s">
        <v>927</v>
      </c>
      <c r="B1380" s="6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W1380">
        <v>8.9999999999999993E-3</v>
      </c>
      <c r="AX1380">
        <v>9.5359999999999996</v>
      </c>
      <c r="AY1380">
        <v>1068.2170000000001</v>
      </c>
      <c r="AZ1380" s="14">
        <v>640</v>
      </c>
    </row>
    <row r="1381" spans="1:52" x14ac:dyDescent="0.3">
      <c r="A1381" s="2" t="s">
        <v>927</v>
      </c>
      <c r="B1381" s="6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W1381">
        <v>8.9999999999999993E-3</v>
      </c>
      <c r="AX1381">
        <v>10.304</v>
      </c>
      <c r="AY1381">
        <v>1173.7650000000001</v>
      </c>
      <c r="AZ1381" s="14">
        <v>683.33333333333337</v>
      </c>
    </row>
    <row r="1382" spans="1:52" x14ac:dyDescent="0.3">
      <c r="A1382" s="2" t="s">
        <v>927</v>
      </c>
      <c r="B1382" s="6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W1382">
        <v>7.0000000000000001E-3</v>
      </c>
      <c r="AX1382">
        <v>7.9580000000000002</v>
      </c>
      <c r="AY1382">
        <v>1150.8910000000001</v>
      </c>
      <c r="AZ1382" s="14">
        <v>723.33333333333337</v>
      </c>
    </row>
    <row r="1383" spans="1:52" x14ac:dyDescent="0.3">
      <c r="A1383" s="2" t="s">
        <v>927</v>
      </c>
      <c r="B1383" s="6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W1383">
        <v>7.0000000000000001E-3</v>
      </c>
      <c r="AX1383">
        <v>7.9829999999999997</v>
      </c>
      <c r="AY1383">
        <v>1160.6020000000001</v>
      </c>
      <c r="AZ1383" s="14">
        <v>643.33333333333337</v>
      </c>
    </row>
    <row r="1384" spans="1:52" x14ac:dyDescent="0.3">
      <c r="A1384" s="2" t="s">
        <v>927</v>
      </c>
      <c r="B1384" s="6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W1384">
        <v>5.0000000000000001E-3</v>
      </c>
      <c r="AX1384">
        <v>5.032</v>
      </c>
      <c r="AY1384">
        <v>943.72199999999998</v>
      </c>
      <c r="AZ1384" s="14">
        <v>666.66666666666663</v>
      </c>
    </row>
    <row r="1385" spans="1:52" x14ac:dyDescent="0.3">
      <c r="A1385" s="2" t="s">
        <v>927</v>
      </c>
      <c r="B1385" s="6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W1385">
        <v>6.0000000000000001E-3</v>
      </c>
      <c r="AX1385">
        <v>5.7329999999999997</v>
      </c>
      <c r="AY1385">
        <v>896.59</v>
      </c>
      <c r="AZ1385" s="14">
        <v>610</v>
      </c>
    </row>
    <row r="1386" spans="1:52" x14ac:dyDescent="0.3">
      <c r="A1386" s="2" t="s">
        <v>927</v>
      </c>
      <c r="B1386" s="6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W1386">
        <v>5.0000000000000001E-3</v>
      </c>
      <c r="AX1386">
        <v>3.629</v>
      </c>
      <c r="AY1386">
        <v>767.66800000000001</v>
      </c>
      <c r="AZ1386" s="14">
        <v>606.66666666666663</v>
      </c>
    </row>
    <row r="1387" spans="1:52" x14ac:dyDescent="0.3">
      <c r="A1387" s="2" t="s">
        <v>927</v>
      </c>
      <c r="B1387" s="6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AC1387" s="24"/>
      <c r="AI1387" s="22"/>
      <c r="AW1387">
        <v>4.0000000000000001E-3</v>
      </c>
      <c r="AX1387">
        <v>2.81</v>
      </c>
      <c r="AY1387">
        <v>743.60199999999998</v>
      </c>
      <c r="AZ1387" s="14">
        <v>538.33333333333337</v>
      </c>
    </row>
    <row r="1388" spans="1:52" x14ac:dyDescent="0.3">
      <c r="A1388" s="2" t="s">
        <v>927</v>
      </c>
      <c r="B1388" s="6">
        <v>33996</v>
      </c>
      <c r="C1388" s="11"/>
      <c r="R1388" s="24"/>
      <c r="S1388" s="20"/>
      <c r="AC1388" s="24"/>
      <c r="AI1388" s="22"/>
      <c r="AZ1388" s="14">
        <v>528.33333333333337</v>
      </c>
    </row>
    <row r="1389" spans="1:52" x14ac:dyDescent="0.3">
      <c r="A1389" s="2" t="s">
        <v>927</v>
      </c>
      <c r="B1389" s="6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O1389" t="s">
        <v>934</v>
      </c>
      <c r="AV1389" s="14">
        <v>206.86834666712227</v>
      </c>
      <c r="AW1389">
        <v>4.0000000000000001E-3</v>
      </c>
      <c r="AX1389">
        <v>3.0489999999999999</v>
      </c>
      <c r="AY1389">
        <v>795.27499999999998</v>
      </c>
      <c r="AZ1389" s="14"/>
    </row>
    <row r="1390" spans="1:52" x14ac:dyDescent="0.3">
      <c r="A1390" s="2" t="s">
        <v>923</v>
      </c>
      <c r="B1390" s="6">
        <v>33884</v>
      </c>
      <c r="C1390" s="11"/>
      <c r="R1390" s="23">
        <v>212.5</v>
      </c>
      <c r="S1390" s="19"/>
      <c r="AC1390" s="23">
        <v>0.69744735996325946</v>
      </c>
      <c r="AI1390" s="21">
        <v>2.6566666666666667</v>
      </c>
      <c r="AY1390">
        <v>374.45</v>
      </c>
      <c r="AZ1390" s="14">
        <v>579.10350415093762</v>
      </c>
    </row>
    <row r="1391" spans="1:52" x14ac:dyDescent="0.3">
      <c r="A1391" s="2" t="s">
        <v>923</v>
      </c>
      <c r="B1391" s="6">
        <v>33897</v>
      </c>
      <c r="C1391" s="11"/>
      <c r="Q1391">
        <v>7.5620000000000003</v>
      </c>
      <c r="R1391" s="24">
        <v>462.16666666666663</v>
      </c>
      <c r="S1391" s="20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W1391">
        <v>1.2E-2</v>
      </c>
      <c r="AX1391">
        <v>3.7679999999999998</v>
      </c>
      <c r="AY1391">
        <v>318.11</v>
      </c>
      <c r="AZ1391" s="26">
        <v>911.66666666666663</v>
      </c>
    </row>
    <row r="1392" spans="1:52" x14ac:dyDescent="0.3">
      <c r="A1392" s="2" t="s">
        <v>923</v>
      </c>
      <c r="B1392" s="6">
        <v>33911</v>
      </c>
      <c r="C1392" s="11"/>
      <c r="Q1392">
        <v>7.3680000000000003</v>
      </c>
      <c r="R1392" s="24">
        <v>746.9666666666667</v>
      </c>
      <c r="S1392" s="20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W1392">
        <v>7.0000000000000001E-3</v>
      </c>
      <c r="AX1392">
        <v>3.6850000000000001</v>
      </c>
      <c r="AY1392">
        <v>523.89700000000005</v>
      </c>
      <c r="AZ1392" s="14">
        <v>780</v>
      </c>
    </row>
    <row r="1393" spans="1:52" x14ac:dyDescent="0.3">
      <c r="A1393" s="2" t="s">
        <v>923</v>
      </c>
      <c r="B1393" s="6">
        <v>33925</v>
      </c>
      <c r="C1393" s="11"/>
      <c r="Q1393">
        <v>8.7789999999999999</v>
      </c>
      <c r="R1393" s="24">
        <v>1185.95</v>
      </c>
      <c r="S1393" s="20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W1393">
        <v>6.0000000000000001E-3</v>
      </c>
      <c r="AX1393">
        <v>5.5720000000000001</v>
      </c>
      <c r="AY1393">
        <v>883.75</v>
      </c>
      <c r="AZ1393" s="14">
        <v>595</v>
      </c>
    </row>
    <row r="1394" spans="1:52" x14ac:dyDescent="0.3">
      <c r="A1394" s="2" t="s">
        <v>923</v>
      </c>
      <c r="B1394" s="6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W1394">
        <v>4.0000000000000001E-3</v>
      </c>
      <c r="AX1394">
        <v>3.0329999999999999</v>
      </c>
      <c r="AY1394">
        <v>688.18799999999999</v>
      </c>
      <c r="AZ1394" s="14">
        <v>613.33333333333337</v>
      </c>
    </row>
    <row r="1395" spans="1:52" x14ac:dyDescent="0.3">
      <c r="A1395" s="2" t="s">
        <v>923</v>
      </c>
      <c r="B1395" s="6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W1395">
        <v>4.0000000000000001E-3</v>
      </c>
      <c r="AX1395">
        <v>3.948</v>
      </c>
      <c r="AY1395">
        <v>1000.5170000000001</v>
      </c>
      <c r="AZ1395" s="14">
        <v>476.66666666666669</v>
      </c>
    </row>
    <row r="1396" spans="1:52" x14ac:dyDescent="0.3">
      <c r="A1396" s="2" t="s">
        <v>923</v>
      </c>
      <c r="B1396" s="6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W1396">
        <v>4.0000000000000001E-3</v>
      </c>
      <c r="AX1396">
        <v>3.6949999999999998</v>
      </c>
      <c r="AY1396">
        <v>955.79899999999998</v>
      </c>
      <c r="AZ1396" s="14">
        <v>570</v>
      </c>
    </row>
    <row r="1397" spans="1:52" x14ac:dyDescent="0.3">
      <c r="A1397" s="2" t="s">
        <v>923</v>
      </c>
      <c r="B1397" s="6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W1397">
        <v>4.0000000000000001E-3</v>
      </c>
      <c r="AX1397">
        <v>3.331</v>
      </c>
      <c r="AY1397">
        <v>922.44399999999996</v>
      </c>
      <c r="AZ1397" s="14">
        <v>506.66666666666669</v>
      </c>
    </row>
    <row r="1398" spans="1:52" x14ac:dyDescent="0.3">
      <c r="A1398" s="2" t="s">
        <v>923</v>
      </c>
      <c r="B1398" s="6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W1398">
        <v>4.0000000000000001E-3</v>
      </c>
      <c r="AX1398">
        <v>3.3159999999999998</v>
      </c>
      <c r="AY1398">
        <v>914.29600000000005</v>
      </c>
      <c r="AZ1398" s="14">
        <v>523.33333333333337</v>
      </c>
    </row>
    <row r="1399" spans="1:52" x14ac:dyDescent="0.3">
      <c r="A1399" s="2" t="s">
        <v>923</v>
      </c>
      <c r="B1399" s="6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W1399">
        <v>3.0000000000000001E-3</v>
      </c>
      <c r="AX1399">
        <v>2.5529999999999999</v>
      </c>
      <c r="AY1399">
        <v>881.42899999999997</v>
      </c>
      <c r="AZ1399" s="14">
        <v>533.33333333333337</v>
      </c>
    </row>
    <row r="1400" spans="1:52" x14ac:dyDescent="0.3">
      <c r="A1400" s="2" t="s">
        <v>923</v>
      </c>
      <c r="B1400" s="6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W1400">
        <v>3.0000000000000001E-3</v>
      </c>
      <c r="AX1400">
        <v>2.056</v>
      </c>
      <c r="AY1400">
        <v>649.86099999999999</v>
      </c>
      <c r="AZ1400" s="14">
        <v>586.66666666666663</v>
      </c>
    </row>
    <row r="1401" spans="1:52" x14ac:dyDescent="0.3">
      <c r="A1401" s="2" t="s">
        <v>923</v>
      </c>
      <c r="B1401" s="6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AC1401" s="24">
        <v>0.6733937623880466</v>
      </c>
      <c r="AI1401" s="22">
        <v>2.4866666666666668</v>
      </c>
      <c r="AW1401">
        <v>5.0000000000000001E-3</v>
      </c>
      <c r="AX1401">
        <v>3.948</v>
      </c>
      <c r="AY1401">
        <v>701.34799999999996</v>
      </c>
      <c r="AZ1401" s="14">
        <v>568.33333333333337</v>
      </c>
    </row>
    <row r="1402" spans="1:52" x14ac:dyDescent="0.3">
      <c r="A1402" s="2" t="s">
        <v>923</v>
      </c>
      <c r="B1402" s="6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AC1402" s="24"/>
      <c r="AI1402" s="22"/>
      <c r="AW1402">
        <v>2E-3</v>
      </c>
      <c r="AX1402">
        <v>1.321</v>
      </c>
      <c r="AY1402">
        <v>630.32899999999995</v>
      </c>
      <c r="AZ1402" s="14">
        <v>591.66666666666663</v>
      </c>
    </row>
    <row r="1403" spans="1:52" x14ac:dyDescent="0.3">
      <c r="A1403" s="2" t="s">
        <v>923</v>
      </c>
      <c r="B1403" s="6">
        <v>33996</v>
      </c>
      <c r="C1403" s="11"/>
      <c r="R1403" s="24"/>
      <c r="S1403" s="20"/>
      <c r="AC1403" s="24"/>
      <c r="AI1403" s="22"/>
      <c r="AZ1403" s="14">
        <v>533.33333333333337</v>
      </c>
    </row>
    <row r="1404" spans="1:52" x14ac:dyDescent="0.3">
      <c r="A1404" s="2" t="s">
        <v>923</v>
      </c>
      <c r="B1404" s="6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O1404" t="s">
        <v>934</v>
      </c>
      <c r="AV1404" s="14">
        <v>183.73944339178206</v>
      </c>
      <c r="AW1404">
        <v>2E-3</v>
      </c>
      <c r="AX1404">
        <v>1.3779999999999999</v>
      </c>
      <c r="AY1404">
        <v>656.35699999999997</v>
      </c>
      <c r="AZ1404" s="14"/>
    </row>
    <row r="1405" spans="1:52" x14ac:dyDescent="0.3">
      <c r="A1405" s="2" t="s">
        <v>145</v>
      </c>
      <c r="B1405" s="6">
        <v>41386</v>
      </c>
      <c r="C1405" s="11" t="s">
        <v>837</v>
      </c>
      <c r="AB1405">
        <v>3.8</v>
      </c>
      <c r="AH1405">
        <v>2</v>
      </c>
      <c r="AS1405">
        <v>17.5</v>
      </c>
      <c r="AZ1405" s="14">
        <v>544.98416913295068</v>
      </c>
    </row>
    <row r="1406" spans="1:52" x14ac:dyDescent="0.3">
      <c r="A1406" s="2" t="s">
        <v>145</v>
      </c>
      <c r="B1406" s="6">
        <v>41387</v>
      </c>
      <c r="C1406" s="11" t="s">
        <v>837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</row>
    <row r="1407" spans="1:52" x14ac:dyDescent="0.3">
      <c r="A1407" s="2" t="s">
        <v>145</v>
      </c>
      <c r="B1407" s="6">
        <v>41394</v>
      </c>
      <c r="C1407" s="11" t="s">
        <v>837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</row>
    <row r="1408" spans="1:52" x14ac:dyDescent="0.3">
      <c r="A1408" s="2" t="s">
        <v>145</v>
      </c>
      <c r="B1408" s="6">
        <v>41396</v>
      </c>
      <c r="C1408" s="11" t="s">
        <v>837</v>
      </c>
      <c r="AB1408">
        <v>4.8499999999999996</v>
      </c>
      <c r="AH1408">
        <v>3.65</v>
      </c>
      <c r="AS1408">
        <v>22</v>
      </c>
    </row>
    <row r="1409" spans="1:52" x14ac:dyDescent="0.3">
      <c r="A1409" s="2" t="s">
        <v>145</v>
      </c>
      <c r="B1409" s="6">
        <v>41397</v>
      </c>
      <c r="C1409" s="11" t="s">
        <v>837</v>
      </c>
      <c r="AC1409">
        <v>0.20626179238460601</v>
      </c>
    </row>
    <row r="1410" spans="1:52" x14ac:dyDescent="0.3">
      <c r="A1410" s="2" t="s">
        <v>145</v>
      </c>
      <c r="B1410" s="6">
        <v>41408</v>
      </c>
      <c r="C1410" s="11" t="s">
        <v>837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AC1410">
        <v>0.386733682242416</v>
      </c>
    </row>
    <row r="1411" spans="1:52" x14ac:dyDescent="0.3">
      <c r="A1411" s="2" t="s">
        <v>145</v>
      </c>
      <c r="B1411" s="6">
        <v>41410</v>
      </c>
      <c r="C1411" s="11" t="s">
        <v>837</v>
      </c>
      <c r="AB1411">
        <v>6.15</v>
      </c>
      <c r="AH1411">
        <v>5</v>
      </c>
      <c r="AS1411">
        <v>24.5</v>
      </c>
    </row>
    <row r="1412" spans="1:52" x14ac:dyDescent="0.3">
      <c r="A1412" s="2" t="s">
        <v>145</v>
      </c>
      <c r="B1412" s="6">
        <v>41423</v>
      </c>
      <c r="C1412" s="11" t="s">
        <v>837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AB1412">
        <v>7.1</v>
      </c>
      <c r="AH1412">
        <v>6</v>
      </c>
    </row>
    <row r="1413" spans="1:52" x14ac:dyDescent="0.3">
      <c r="A1413" s="2" t="s">
        <v>145</v>
      </c>
      <c r="B1413" s="6">
        <v>41425</v>
      </c>
      <c r="C1413" s="11" t="s">
        <v>837</v>
      </c>
      <c r="AC1413">
        <v>0.71538622626480897</v>
      </c>
      <c r="AS1413">
        <v>24.5</v>
      </c>
    </row>
    <row r="1414" spans="1:52" x14ac:dyDescent="0.3">
      <c r="A1414" s="2" t="s">
        <v>145</v>
      </c>
      <c r="B1414" s="6">
        <v>41436</v>
      </c>
      <c r="C1414" s="11" t="s">
        <v>837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</row>
    <row r="1415" spans="1:52" x14ac:dyDescent="0.3">
      <c r="A1415" s="2" t="s">
        <v>145</v>
      </c>
      <c r="B1415" s="6">
        <v>41438</v>
      </c>
      <c r="C1415" s="11" t="s">
        <v>837</v>
      </c>
      <c r="AB1415">
        <v>8</v>
      </c>
      <c r="AC1415">
        <v>0.78251304406894995</v>
      </c>
      <c r="AH1415">
        <v>7</v>
      </c>
      <c r="AS1415">
        <v>25.25</v>
      </c>
    </row>
    <row r="1416" spans="1:52" x14ac:dyDescent="0.3">
      <c r="A1416" s="2" t="s">
        <v>145</v>
      </c>
      <c r="B1416" s="6">
        <v>41450</v>
      </c>
      <c r="C1416" s="11" t="s">
        <v>837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AB1416">
        <v>8.4</v>
      </c>
      <c r="AC1416">
        <v>0.93878488621598499</v>
      </c>
      <c r="AH1416">
        <v>7.2</v>
      </c>
    </row>
    <row r="1417" spans="1:52" x14ac:dyDescent="0.3">
      <c r="A1417" s="2" t="s">
        <v>145</v>
      </c>
      <c r="B1417" s="6">
        <v>41457</v>
      </c>
      <c r="C1417" s="11" t="s">
        <v>837</v>
      </c>
      <c r="AS1417">
        <v>27.75</v>
      </c>
    </row>
    <row r="1418" spans="1:52" x14ac:dyDescent="0.3">
      <c r="A1418" s="2" t="s">
        <v>145</v>
      </c>
      <c r="B1418" s="6">
        <v>41459</v>
      </c>
      <c r="C1418" s="11" t="s">
        <v>837</v>
      </c>
      <c r="R1418">
        <v>234.355357142857</v>
      </c>
      <c r="S1418">
        <v>0</v>
      </c>
      <c r="AA1418">
        <v>0</v>
      </c>
      <c r="AI1418">
        <v>2.502449537778606</v>
      </c>
      <c r="AL1418">
        <v>140.838364186044</v>
      </c>
      <c r="AN1418">
        <f>AI1418*1000000/AL1418</f>
        <v>17768.237740058754</v>
      </c>
      <c r="AT1418">
        <v>161.90476190476201</v>
      </c>
      <c r="AV1418">
        <v>0</v>
      </c>
      <c r="AY1418">
        <v>90.947203141502399</v>
      </c>
      <c r="AZ1418">
        <v>1458.80952380952</v>
      </c>
    </row>
    <row r="1419" spans="1:52" x14ac:dyDescent="0.3">
      <c r="A1419" s="2" t="s">
        <v>145</v>
      </c>
      <c r="B1419" s="6">
        <v>41465</v>
      </c>
      <c r="C1419" s="11" t="s">
        <v>837</v>
      </c>
      <c r="AB1419">
        <v>9</v>
      </c>
      <c r="AH1419">
        <v>8</v>
      </c>
      <c r="AS1419">
        <v>28.25</v>
      </c>
    </row>
    <row r="1420" spans="1:52" x14ac:dyDescent="0.3">
      <c r="A1420" s="2" t="s">
        <v>145</v>
      </c>
      <c r="B1420" s="6">
        <v>41466</v>
      </c>
      <c r="C1420" s="11" t="s">
        <v>837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AC1420">
        <v>0.96968235577983497</v>
      </c>
    </row>
    <row r="1421" spans="1:52" x14ac:dyDescent="0.3">
      <c r="A1421" s="2" t="s">
        <v>145</v>
      </c>
      <c r="B1421" s="6">
        <v>41481</v>
      </c>
      <c r="C1421" s="11" t="s">
        <v>837</v>
      </c>
      <c r="AS1421">
        <v>30</v>
      </c>
    </row>
    <row r="1422" spans="1:52" x14ac:dyDescent="0.3">
      <c r="A1422" s="2" t="s">
        <v>145</v>
      </c>
      <c r="B1422" s="6">
        <v>41484</v>
      </c>
      <c r="C1422" s="11" t="s">
        <v>837</v>
      </c>
      <c r="AB1422">
        <v>9.9499999999999993</v>
      </c>
      <c r="AC1422">
        <v>0.98328895437486197</v>
      </c>
      <c r="AH1422">
        <v>8.8000000000000007</v>
      </c>
    </row>
    <row r="1423" spans="1:52" x14ac:dyDescent="0.3">
      <c r="A1423" s="2" t="s">
        <v>145</v>
      </c>
      <c r="B1423" s="6">
        <v>41485</v>
      </c>
      <c r="C1423" s="11" t="s">
        <v>837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</row>
    <row r="1424" spans="1:52" x14ac:dyDescent="0.3">
      <c r="A1424" s="2" t="s">
        <v>145</v>
      </c>
      <c r="B1424" s="6">
        <v>41495</v>
      </c>
      <c r="C1424" s="11" t="s">
        <v>837</v>
      </c>
      <c r="AS1424">
        <v>31</v>
      </c>
    </row>
    <row r="1425" spans="1:52" x14ac:dyDescent="0.3">
      <c r="A1425" s="2" t="s">
        <v>145</v>
      </c>
      <c r="B1425" s="6">
        <v>41500</v>
      </c>
      <c r="C1425" s="11" t="s">
        <v>837</v>
      </c>
      <c r="AB1425">
        <v>10.5</v>
      </c>
      <c r="AH1425">
        <v>9.4</v>
      </c>
    </row>
    <row r="1426" spans="1:52" x14ac:dyDescent="0.3">
      <c r="A1426" s="2" t="s">
        <v>145</v>
      </c>
      <c r="B1426" s="6">
        <v>41515</v>
      </c>
      <c r="C1426" s="11" t="s">
        <v>837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</row>
    <row r="1427" spans="1:52" x14ac:dyDescent="0.3">
      <c r="A1427" s="2" t="s">
        <v>145</v>
      </c>
      <c r="B1427" s="6">
        <v>41516</v>
      </c>
      <c r="C1427" s="11" t="s">
        <v>837</v>
      </c>
      <c r="AB1427">
        <v>11.45</v>
      </c>
      <c r="AC1427">
        <v>0.953020083036489</v>
      </c>
      <c r="AH1427">
        <v>10.35</v>
      </c>
    </row>
    <row r="1428" spans="1:52" x14ac:dyDescent="0.3">
      <c r="A1428" s="2" t="s">
        <v>145</v>
      </c>
      <c r="B1428" s="6">
        <v>41520</v>
      </c>
      <c r="C1428" s="11" t="s">
        <v>837</v>
      </c>
      <c r="R1428">
        <v>609.67261904761904</v>
      </c>
      <c r="S1428">
        <v>0</v>
      </c>
      <c r="AA1428">
        <v>0</v>
      </c>
      <c r="AI1428">
        <v>6.2297217591156864</v>
      </c>
      <c r="AL1428">
        <v>281.02364980034002</v>
      </c>
      <c r="AN1428">
        <f>AI1428*1000000/AL1428</f>
        <v>22167.962602228465</v>
      </c>
      <c r="AT1428">
        <v>158.333333333333</v>
      </c>
      <c r="AV1428">
        <v>0</v>
      </c>
      <c r="AY1428">
        <v>231.56315159475099</v>
      </c>
      <c r="AZ1428">
        <v>1138.86904761905</v>
      </c>
    </row>
    <row r="1429" spans="1:52" x14ac:dyDescent="0.3">
      <c r="A1429" s="2" t="s">
        <v>145</v>
      </c>
      <c r="B1429" s="6">
        <v>41526</v>
      </c>
      <c r="C1429" s="11" t="s">
        <v>837</v>
      </c>
      <c r="AB1429">
        <v>12</v>
      </c>
      <c r="AH1429">
        <v>10.95</v>
      </c>
    </row>
    <row r="1430" spans="1:52" x14ac:dyDescent="0.3">
      <c r="A1430" s="2" t="s">
        <v>145</v>
      </c>
      <c r="B1430" s="6">
        <v>41527</v>
      </c>
      <c r="C1430" s="11" t="s">
        <v>837</v>
      </c>
      <c r="AC1430">
        <v>0.99062486810363204</v>
      </c>
    </row>
    <row r="1431" spans="1:52" x14ac:dyDescent="0.3">
      <c r="A1431" s="2" t="s">
        <v>145</v>
      </c>
      <c r="B1431" s="6">
        <v>41530</v>
      </c>
      <c r="C1431" s="11" t="s">
        <v>837</v>
      </c>
      <c r="AS1431">
        <v>32.75</v>
      </c>
    </row>
    <row r="1432" spans="1:52" x14ac:dyDescent="0.3">
      <c r="A1432" s="2" t="s">
        <v>145</v>
      </c>
      <c r="B1432" s="6">
        <v>41533</v>
      </c>
      <c r="C1432" s="11" t="s">
        <v>837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</row>
    <row r="1433" spans="1:52" x14ac:dyDescent="0.3">
      <c r="A1433" s="2" t="s">
        <v>145</v>
      </c>
      <c r="B1433" s="6">
        <v>41542</v>
      </c>
      <c r="C1433" s="11" t="s">
        <v>837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</row>
    <row r="1434" spans="1:52" x14ac:dyDescent="0.3">
      <c r="A1434" s="2" t="s">
        <v>145</v>
      </c>
      <c r="B1434" s="6">
        <v>41544</v>
      </c>
      <c r="C1434" s="11" t="s">
        <v>837</v>
      </c>
      <c r="AB1434">
        <v>13.1</v>
      </c>
      <c r="AH1434">
        <v>12.05</v>
      </c>
    </row>
    <row r="1435" spans="1:52" x14ac:dyDescent="0.3">
      <c r="A1435" s="2" t="s">
        <v>145</v>
      </c>
      <c r="B1435" s="6">
        <v>41548</v>
      </c>
      <c r="C1435" s="11" t="s">
        <v>837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</row>
    <row r="1436" spans="1:52" x14ac:dyDescent="0.3">
      <c r="A1436" s="2" t="s">
        <v>145</v>
      </c>
      <c r="B1436" s="6">
        <v>41555</v>
      </c>
      <c r="C1436" s="11" t="s">
        <v>837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</row>
    <row r="1437" spans="1:52" x14ac:dyDescent="0.3">
      <c r="A1437" s="2" t="s">
        <v>145</v>
      </c>
      <c r="B1437" s="6">
        <v>41558</v>
      </c>
      <c r="C1437" s="11" t="s">
        <v>837</v>
      </c>
      <c r="AB1437">
        <v>14.15</v>
      </c>
      <c r="AH1437">
        <v>13.05</v>
      </c>
      <c r="AS1437">
        <v>38</v>
      </c>
    </row>
    <row r="1438" spans="1:52" x14ac:dyDescent="0.3">
      <c r="A1438" s="2" t="s">
        <v>145</v>
      </c>
      <c r="B1438" s="6">
        <v>41562</v>
      </c>
      <c r="C1438" s="11" t="s">
        <v>837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</row>
    <row r="1439" spans="1:52" x14ac:dyDescent="0.3">
      <c r="A1439" s="2" t="s">
        <v>145</v>
      </c>
      <c r="B1439" s="6">
        <v>41563</v>
      </c>
      <c r="C1439" s="11" t="s">
        <v>837</v>
      </c>
      <c r="AC1439">
        <v>0.98432135269325705</v>
      </c>
    </row>
    <row r="1440" spans="1:52" x14ac:dyDescent="0.3">
      <c r="A1440" s="2" t="s">
        <v>145</v>
      </c>
      <c r="B1440" s="6">
        <v>41569</v>
      </c>
      <c r="C1440" s="11" t="s">
        <v>837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AA1440">
        <v>0</v>
      </c>
      <c r="AI1440">
        <v>8.5109124018762792</v>
      </c>
      <c r="AL1440">
        <v>389.02832991347998</v>
      </c>
      <c r="AN1440">
        <f>AI1440*1000000/AL1440</f>
        <v>21877.358915658173</v>
      </c>
      <c r="AT1440">
        <v>145.23809523809501</v>
      </c>
      <c r="AV1440">
        <v>0</v>
      </c>
      <c r="AY1440">
        <v>663.07911529926503</v>
      </c>
      <c r="AZ1440">
        <v>687.55952380952397</v>
      </c>
    </row>
    <row r="1441" spans="1:52" x14ac:dyDescent="0.3">
      <c r="A1441" s="2" t="s">
        <v>145</v>
      </c>
      <c r="B1441" s="6">
        <v>41570</v>
      </c>
      <c r="C1441" s="11" t="s">
        <v>837</v>
      </c>
      <c r="AB1441">
        <v>14.25</v>
      </c>
      <c r="AH1441">
        <v>13.3</v>
      </c>
    </row>
    <row r="1442" spans="1:52" x14ac:dyDescent="0.3">
      <c r="A1442" s="2" t="s">
        <v>145</v>
      </c>
      <c r="B1442" s="6">
        <v>41576</v>
      </c>
      <c r="C1442" s="11" t="s">
        <v>837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AB1442">
        <v>14.25</v>
      </c>
      <c r="AH1442">
        <v>14.25</v>
      </c>
      <c r="AS1442">
        <v>44</v>
      </c>
    </row>
    <row r="1443" spans="1:52" x14ac:dyDescent="0.3">
      <c r="A1443" s="2" t="s">
        <v>145</v>
      </c>
      <c r="B1443" s="6">
        <v>41582</v>
      </c>
      <c r="C1443" s="11" t="s">
        <v>837</v>
      </c>
      <c r="R1443">
        <v>1741.3625136754099</v>
      </c>
      <c r="S1443">
        <v>56.036515752003197</v>
      </c>
      <c r="AA1443">
        <v>0</v>
      </c>
      <c r="AI1443">
        <v>7.4113192025728098</v>
      </c>
      <c r="AL1443">
        <v>413.13664491871401</v>
      </c>
      <c r="AN1443">
        <f>AI1443*1000000/AL1443</f>
        <v>17939.14747996032</v>
      </c>
      <c r="AS1443">
        <v>49.5</v>
      </c>
      <c r="AT1443">
        <v>143.45238095238099</v>
      </c>
      <c r="AV1443">
        <v>56.036515752003197</v>
      </c>
      <c r="AY1443">
        <v>1050.7165636970799</v>
      </c>
      <c r="AZ1443">
        <v>697.67857142857201</v>
      </c>
    </row>
    <row r="1444" spans="1:52" x14ac:dyDescent="0.3">
      <c r="A1444" s="2" t="s">
        <v>145</v>
      </c>
      <c r="B1444" s="6">
        <v>41583</v>
      </c>
      <c r="C1444" s="11" t="s">
        <v>837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</row>
    <row r="1445" spans="1:52" x14ac:dyDescent="0.3">
      <c r="A1445" s="2" t="s">
        <v>145</v>
      </c>
      <c r="B1445" s="6">
        <v>41586</v>
      </c>
      <c r="C1445" s="11" t="s">
        <v>837</v>
      </c>
      <c r="AC1445">
        <v>0.97434724927462901</v>
      </c>
      <c r="AS1445">
        <v>58</v>
      </c>
    </row>
    <row r="1446" spans="1:52" x14ac:dyDescent="0.3">
      <c r="A1446" s="2" t="s">
        <v>145</v>
      </c>
      <c r="B1446" s="6">
        <v>41590</v>
      </c>
      <c r="C1446" s="11" t="s">
        <v>837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</row>
    <row r="1447" spans="1:52" x14ac:dyDescent="0.3">
      <c r="A1447" s="2" t="s">
        <v>145</v>
      </c>
      <c r="B1447" s="6">
        <v>41596</v>
      </c>
      <c r="C1447" s="11" t="s">
        <v>837</v>
      </c>
      <c r="R1447">
        <v>2123.5220807464698</v>
      </c>
      <c r="S1447">
        <v>307.90908063976798</v>
      </c>
      <c r="AA1447">
        <v>19.173452652310601</v>
      </c>
      <c r="AI1447">
        <v>5.8765044445722401</v>
      </c>
      <c r="AL1447">
        <v>347.49573585554703</v>
      </c>
      <c r="AN1447">
        <f>AI1447*1000000/AL1447</f>
        <v>16911.011670701726</v>
      </c>
      <c r="AT1447">
        <v>150.59523809523799</v>
      </c>
      <c r="AV1447">
        <v>288.73562798745797</v>
      </c>
      <c r="AY1447">
        <v>1189.5752537958499</v>
      </c>
      <c r="AZ1447">
        <v>723.392857142857</v>
      </c>
    </row>
    <row r="1448" spans="1:52" x14ac:dyDescent="0.3">
      <c r="A1448" s="2" t="s">
        <v>145</v>
      </c>
      <c r="B1448" s="6">
        <v>41596</v>
      </c>
      <c r="C1448" s="11" t="s">
        <v>837</v>
      </c>
      <c r="AC1448">
        <v>0.96984249619246798</v>
      </c>
    </row>
    <row r="1449" spans="1:52" x14ac:dyDescent="0.3">
      <c r="A1449" s="2" t="s">
        <v>145</v>
      </c>
      <c r="B1449" s="6">
        <v>41597</v>
      </c>
      <c r="C1449" s="11" t="s">
        <v>837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</row>
    <row r="1450" spans="1:52" x14ac:dyDescent="0.3">
      <c r="A1450" s="2" t="s">
        <v>145</v>
      </c>
      <c r="B1450" s="6">
        <v>41599</v>
      </c>
      <c r="C1450" s="11" t="s">
        <v>837</v>
      </c>
      <c r="AS1450">
        <v>70.5</v>
      </c>
    </row>
    <row r="1451" spans="1:52" x14ac:dyDescent="0.3">
      <c r="A1451" s="2" t="s">
        <v>145</v>
      </c>
      <c r="B1451" s="6">
        <v>41604</v>
      </c>
      <c r="C1451" s="11" t="s">
        <v>837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</row>
    <row r="1452" spans="1:52" x14ac:dyDescent="0.3">
      <c r="A1452" s="2" t="s">
        <v>145</v>
      </c>
      <c r="B1452" s="6">
        <v>41607</v>
      </c>
      <c r="C1452" s="11" t="s">
        <v>837</v>
      </c>
      <c r="AS1452">
        <v>70.724999999999994</v>
      </c>
    </row>
    <row r="1453" spans="1:52" x14ac:dyDescent="0.3">
      <c r="A1453" s="2" t="s">
        <v>145</v>
      </c>
      <c r="B1453" s="6">
        <v>41610</v>
      </c>
      <c r="C1453" s="11" t="s">
        <v>837</v>
      </c>
      <c r="R1453">
        <v>2263.3544949769098</v>
      </c>
      <c r="S1453">
        <v>492.36172435526203</v>
      </c>
      <c r="AA1453">
        <v>190.798607926383</v>
      </c>
      <c r="AI1453">
        <v>4.0055999064848198</v>
      </c>
      <c r="AL1453">
        <v>290.25479429423802</v>
      </c>
      <c r="AN1453">
        <f>AI1453*1000000/AL1453</f>
        <v>13800.288523138915</v>
      </c>
      <c r="AT1453">
        <v>154.76190476190499</v>
      </c>
      <c r="AV1453">
        <v>301.56311642887903</v>
      </c>
      <c r="AY1453">
        <v>1143.95313909269</v>
      </c>
      <c r="AZ1453">
        <v>637.91666666666697</v>
      </c>
    </row>
    <row r="1454" spans="1:52" x14ac:dyDescent="0.3">
      <c r="A1454" s="2" t="s">
        <v>145</v>
      </c>
      <c r="B1454" s="6">
        <v>41611</v>
      </c>
      <c r="C1454" s="11" t="s">
        <v>837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</row>
    <row r="1455" spans="1:52" x14ac:dyDescent="0.3">
      <c r="A1455" s="2" t="s">
        <v>145</v>
      </c>
      <c r="B1455" s="6">
        <v>41613</v>
      </c>
      <c r="C1455" s="11" t="s">
        <v>837</v>
      </c>
      <c r="AC1455">
        <v>0.969427764786716</v>
      </c>
    </row>
    <row r="1456" spans="1:52" x14ac:dyDescent="0.3">
      <c r="A1456" s="2" t="s">
        <v>145</v>
      </c>
      <c r="B1456" s="6">
        <v>41618</v>
      </c>
      <c r="C1456" s="11" t="s">
        <v>837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</row>
    <row r="1457" spans="1:68" x14ac:dyDescent="0.3">
      <c r="A1457" s="2" t="s">
        <v>145</v>
      </c>
      <c r="B1457" s="6">
        <v>41620</v>
      </c>
      <c r="C1457" s="11" t="s">
        <v>837</v>
      </c>
      <c r="AS1457">
        <v>81</v>
      </c>
    </row>
    <row r="1458" spans="1:68" x14ac:dyDescent="0.3">
      <c r="A1458" s="2" t="s">
        <v>145</v>
      </c>
      <c r="B1458" s="6">
        <v>41625</v>
      </c>
      <c r="C1458" s="11" t="s">
        <v>837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AA1458">
        <v>793.5143821506</v>
      </c>
      <c r="AI1458">
        <v>3.0885626755610098</v>
      </c>
      <c r="AL1458">
        <v>209.05005642826401</v>
      </c>
      <c r="AN1458">
        <f>AI1458*1000000/AL1458</f>
        <v>14774.273340705158</v>
      </c>
      <c r="AT1458">
        <v>142.857142857143</v>
      </c>
      <c r="AV1458">
        <v>301.56311642887903</v>
      </c>
      <c r="AY1458">
        <v>1050.3398931735101</v>
      </c>
      <c r="AZ1458">
        <v>671.96428571428601</v>
      </c>
    </row>
    <row r="1459" spans="1:68" x14ac:dyDescent="0.3">
      <c r="A1459" s="2" t="s">
        <v>145</v>
      </c>
      <c r="B1459" s="6">
        <v>41627</v>
      </c>
      <c r="C1459" s="11" t="s">
        <v>837</v>
      </c>
      <c r="AS1459">
        <v>82.5</v>
      </c>
    </row>
    <row r="1460" spans="1:68" x14ac:dyDescent="0.3">
      <c r="A1460" s="2" t="s">
        <v>145</v>
      </c>
      <c r="B1460" s="6">
        <v>41628</v>
      </c>
      <c r="C1460" s="11" t="s">
        <v>837</v>
      </c>
      <c r="AC1460">
        <v>0.97638548329318098</v>
      </c>
    </row>
    <row r="1461" spans="1:68" x14ac:dyDescent="0.3">
      <c r="A1461" s="2" t="s">
        <v>145</v>
      </c>
      <c r="B1461" s="6">
        <v>41632</v>
      </c>
      <c r="C1461" s="11" t="s">
        <v>837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</row>
    <row r="1462" spans="1:68" x14ac:dyDescent="0.3">
      <c r="A1462" s="2" t="s">
        <v>145</v>
      </c>
      <c r="B1462" s="6">
        <v>41638</v>
      </c>
      <c r="C1462" s="11" t="s">
        <v>837</v>
      </c>
      <c r="AS1462">
        <v>86.5</v>
      </c>
    </row>
    <row r="1463" spans="1:68" x14ac:dyDescent="0.3">
      <c r="A1463" s="2" t="s">
        <v>145</v>
      </c>
      <c r="B1463" s="6">
        <v>41639</v>
      </c>
      <c r="C1463" s="11" t="s">
        <v>837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X1463" s="12"/>
    </row>
    <row r="1464" spans="1:68" x14ac:dyDescent="0.3">
      <c r="A1464" s="2" t="s">
        <v>145</v>
      </c>
      <c r="B1464" s="6">
        <v>41645</v>
      </c>
      <c r="C1464" s="11" t="s">
        <v>837</v>
      </c>
      <c r="X1464" s="12"/>
      <c r="AC1464">
        <v>0.49971334567674602</v>
      </c>
      <c r="AS1464">
        <v>87.5</v>
      </c>
    </row>
    <row r="1465" spans="1:68" x14ac:dyDescent="0.3">
      <c r="A1465" s="2" t="s">
        <v>145</v>
      </c>
      <c r="B1465" s="6">
        <v>41646</v>
      </c>
      <c r="C1465" s="11" t="s">
        <v>837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X1465" s="12"/>
    </row>
    <row r="1466" spans="1:68" x14ac:dyDescent="0.3">
      <c r="A1466" s="2" t="s">
        <v>145</v>
      </c>
      <c r="B1466" s="6">
        <v>41652</v>
      </c>
      <c r="C1466" s="11" t="s">
        <v>837</v>
      </c>
      <c r="X1466" s="12"/>
      <c r="AS1466">
        <v>90.5</v>
      </c>
    </row>
    <row r="1467" spans="1:68" x14ac:dyDescent="0.3">
      <c r="A1467" s="2" t="s">
        <v>145</v>
      </c>
      <c r="B1467" s="6">
        <v>41653</v>
      </c>
      <c r="C1467" s="11" t="s">
        <v>837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X1467" s="12"/>
      <c r="AC1467">
        <v>0</v>
      </c>
    </row>
    <row r="1468" spans="1:68" x14ac:dyDescent="0.3">
      <c r="A1468" s="2" t="s">
        <v>145</v>
      </c>
      <c r="B1468" s="6">
        <v>41660</v>
      </c>
      <c r="C1468" s="11" t="s">
        <v>837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X1468" s="12"/>
    </row>
    <row r="1469" spans="1:68" x14ac:dyDescent="0.3">
      <c r="A1469" s="2" t="s">
        <v>145</v>
      </c>
      <c r="B1469" s="6">
        <v>41662</v>
      </c>
      <c r="C1469" s="11" t="s">
        <v>837</v>
      </c>
      <c r="AC1469">
        <v>0</v>
      </c>
      <c r="AS1469">
        <v>93</v>
      </c>
    </row>
    <row r="1470" spans="1:68" x14ac:dyDescent="0.3">
      <c r="A1470" s="2" t="s">
        <v>145</v>
      </c>
      <c r="B1470" s="6">
        <v>41664</v>
      </c>
      <c r="C1470" s="11" t="s">
        <v>837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O1470" t="s">
        <v>934</v>
      </c>
      <c r="AV1470">
        <v>301.56311642887903</v>
      </c>
      <c r="AY1470">
        <v>798.82365915335595</v>
      </c>
    </row>
    <row r="1471" spans="1:68" x14ac:dyDescent="0.3">
      <c r="A1471" s="2" t="s">
        <v>145</v>
      </c>
      <c r="B1471" s="6">
        <v>41667</v>
      </c>
      <c r="C1471" s="11" t="s">
        <v>837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</row>
    <row r="1472" spans="1:68" x14ac:dyDescent="0.3">
      <c r="A1472" s="13" t="s">
        <v>145</v>
      </c>
      <c r="C1472" s="11" t="s">
        <v>837</v>
      </c>
      <c r="AO1472" t="s">
        <v>934</v>
      </c>
      <c r="BB1472" s="14">
        <v>281.10833333333335</v>
      </c>
      <c r="BC1472" s="14">
        <v>489.15222222222224</v>
      </c>
      <c r="BD1472" s="14">
        <v>596.73250000000007</v>
      </c>
      <c r="BE1472" s="14">
        <v>658.678</v>
      </c>
      <c r="BF1472" s="14">
        <v>816.3325000000001</v>
      </c>
      <c r="BG1472" s="14">
        <v>906.82599999999979</v>
      </c>
      <c r="BH1472" s="14">
        <v>1050.9690000000001</v>
      </c>
      <c r="BI1472" s="14">
        <v>1139.663</v>
      </c>
      <c r="BJ1472" s="14">
        <v>1435.0554999999999</v>
      </c>
      <c r="BK1472" s="14">
        <v>2067.6254999999996</v>
      </c>
      <c r="BL1472" s="14">
        <v>2258.3419999999996</v>
      </c>
      <c r="BM1472" s="14">
        <v>2191.7910000000002</v>
      </c>
      <c r="BN1472" s="14">
        <v>2572.0039999999999</v>
      </c>
      <c r="BO1472" s="14">
        <v>2710.0165000000002</v>
      </c>
      <c r="BP1472" s="14">
        <v>2198.2366666666662</v>
      </c>
    </row>
    <row r="1473" spans="1:52" x14ac:dyDescent="0.3">
      <c r="A1473" s="2" t="s">
        <v>142</v>
      </c>
      <c r="B1473" s="6">
        <v>41386</v>
      </c>
      <c r="C1473" s="11" t="s">
        <v>837</v>
      </c>
      <c r="AB1473">
        <v>3.8</v>
      </c>
      <c r="AH1473">
        <v>2.0499999999999998</v>
      </c>
      <c r="AS1473">
        <v>17.5</v>
      </c>
    </row>
    <row r="1474" spans="1:52" x14ac:dyDescent="0.3">
      <c r="A1474" s="2" t="s">
        <v>142</v>
      </c>
      <c r="B1474" s="6">
        <v>41387</v>
      </c>
      <c r="C1474" s="11" t="s">
        <v>837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</row>
    <row r="1475" spans="1:52" x14ac:dyDescent="0.3">
      <c r="A1475" s="2" t="s">
        <v>142</v>
      </c>
      <c r="B1475" s="6">
        <v>41394</v>
      </c>
      <c r="C1475" s="11" t="s">
        <v>837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</row>
    <row r="1476" spans="1:52" x14ac:dyDescent="0.3">
      <c r="A1476" s="2" t="s">
        <v>142</v>
      </c>
      <c r="B1476" s="6">
        <v>41396</v>
      </c>
      <c r="C1476" s="11" t="s">
        <v>837</v>
      </c>
      <c r="AB1476">
        <v>4.95</v>
      </c>
      <c r="AH1476">
        <v>3.85</v>
      </c>
      <c r="AS1476">
        <v>22</v>
      </c>
    </row>
    <row r="1477" spans="1:52" x14ac:dyDescent="0.3">
      <c r="A1477" s="2" t="s">
        <v>142</v>
      </c>
      <c r="B1477" s="6">
        <v>41397</v>
      </c>
      <c r="C1477" s="11" t="s">
        <v>837</v>
      </c>
      <c r="AC1477">
        <v>0.207329667506334</v>
      </c>
    </row>
    <row r="1478" spans="1:52" x14ac:dyDescent="0.3">
      <c r="A1478" s="2" t="s">
        <v>142</v>
      </c>
      <c r="B1478" s="6">
        <v>41408</v>
      </c>
      <c r="C1478" s="11" t="s">
        <v>837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AC1478">
        <v>0.41872405266430002</v>
      </c>
    </row>
    <row r="1479" spans="1:52" x14ac:dyDescent="0.3">
      <c r="A1479" s="2" t="s">
        <v>142</v>
      </c>
      <c r="B1479" s="6">
        <v>41410</v>
      </c>
      <c r="C1479" s="11" t="s">
        <v>837</v>
      </c>
      <c r="AB1479">
        <v>6</v>
      </c>
      <c r="AH1479">
        <v>4.8</v>
      </c>
      <c r="AS1479">
        <v>24.25</v>
      </c>
    </row>
    <row r="1480" spans="1:52" x14ac:dyDescent="0.3">
      <c r="A1480" s="2" t="s">
        <v>142</v>
      </c>
      <c r="B1480" s="6">
        <v>41423</v>
      </c>
      <c r="C1480" s="11" t="s">
        <v>837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AB1480">
        <v>6.9</v>
      </c>
      <c r="AH1480">
        <v>5.85</v>
      </c>
    </row>
    <row r="1481" spans="1:52" x14ac:dyDescent="0.3">
      <c r="A1481" s="2" t="s">
        <v>142</v>
      </c>
      <c r="B1481" s="6">
        <v>41425</v>
      </c>
      <c r="C1481" s="11" t="s">
        <v>837</v>
      </c>
      <c r="AC1481">
        <v>0.71724237880555797</v>
      </c>
      <c r="AS1481">
        <v>25</v>
      </c>
    </row>
    <row r="1482" spans="1:52" x14ac:dyDescent="0.3">
      <c r="A1482" s="2" t="s">
        <v>142</v>
      </c>
      <c r="B1482" s="6">
        <v>41436</v>
      </c>
      <c r="C1482" s="11" t="s">
        <v>837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</row>
    <row r="1483" spans="1:52" x14ac:dyDescent="0.3">
      <c r="A1483" s="2" t="s">
        <v>142</v>
      </c>
      <c r="B1483" s="6">
        <v>41438</v>
      </c>
      <c r="C1483" s="11" t="s">
        <v>837</v>
      </c>
      <c r="AB1483">
        <v>7.9</v>
      </c>
      <c r="AC1483">
        <v>0.79080429205020197</v>
      </c>
      <c r="AH1483">
        <v>6.8</v>
      </c>
      <c r="AS1483">
        <v>26</v>
      </c>
    </row>
    <row r="1484" spans="1:52" x14ac:dyDescent="0.3">
      <c r="A1484" s="2" t="s">
        <v>142</v>
      </c>
      <c r="B1484" s="6">
        <v>41450</v>
      </c>
      <c r="C1484" s="11" t="s">
        <v>837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AB1484">
        <v>8.75</v>
      </c>
      <c r="AC1484">
        <v>0.95173760900652604</v>
      </c>
      <c r="AH1484">
        <v>7.1</v>
      </c>
    </row>
    <row r="1485" spans="1:52" x14ac:dyDescent="0.3">
      <c r="A1485" s="2" t="s">
        <v>142</v>
      </c>
      <c r="B1485" s="6">
        <v>41457</v>
      </c>
      <c r="C1485" s="11" t="s">
        <v>837</v>
      </c>
      <c r="AS1485">
        <v>27.5</v>
      </c>
    </row>
    <row r="1486" spans="1:52" x14ac:dyDescent="0.3">
      <c r="A1486" s="2" t="s">
        <v>142</v>
      </c>
      <c r="B1486" s="6">
        <v>41459</v>
      </c>
      <c r="C1486" s="11" t="s">
        <v>837</v>
      </c>
      <c r="R1486">
        <v>259.60892857142898</v>
      </c>
      <c r="S1486">
        <v>0</v>
      </c>
      <c r="AA1486">
        <v>0</v>
      </c>
      <c r="AI1486">
        <v>2.9321753615448318</v>
      </c>
      <c r="AL1486">
        <v>154.86086465602301</v>
      </c>
      <c r="AN1486">
        <f>AI1486*1000000/AL1486</f>
        <v>18934.256682976556</v>
      </c>
      <c r="AT1486">
        <v>158.333333333333</v>
      </c>
      <c r="AV1486">
        <v>0</v>
      </c>
      <c r="AY1486">
        <v>98.299934840037807</v>
      </c>
      <c r="AZ1486">
        <v>1394.5833333333301</v>
      </c>
    </row>
    <row r="1487" spans="1:52" x14ac:dyDescent="0.3">
      <c r="A1487" s="2" t="s">
        <v>142</v>
      </c>
      <c r="B1487" s="6">
        <v>41465</v>
      </c>
      <c r="C1487" s="11" t="s">
        <v>837</v>
      </c>
      <c r="AB1487">
        <v>8.9</v>
      </c>
      <c r="AH1487">
        <v>7.9</v>
      </c>
      <c r="AS1487">
        <v>27.75</v>
      </c>
    </row>
    <row r="1488" spans="1:52" x14ac:dyDescent="0.3">
      <c r="A1488" s="2" t="s">
        <v>142</v>
      </c>
      <c r="B1488" s="6">
        <v>41466</v>
      </c>
      <c r="C1488" s="11" t="s">
        <v>837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AC1488">
        <v>0.97125781630328201</v>
      </c>
    </row>
    <row r="1489" spans="1:52" x14ac:dyDescent="0.3">
      <c r="A1489" s="2" t="s">
        <v>142</v>
      </c>
      <c r="B1489" s="6">
        <v>41481</v>
      </c>
      <c r="C1489" s="11" t="s">
        <v>837</v>
      </c>
      <c r="AS1489">
        <v>30</v>
      </c>
    </row>
    <row r="1490" spans="1:52" x14ac:dyDescent="0.3">
      <c r="A1490" s="2" t="s">
        <v>142</v>
      </c>
      <c r="B1490" s="6">
        <v>41484</v>
      </c>
      <c r="C1490" s="11" t="s">
        <v>837</v>
      </c>
      <c r="AB1490">
        <v>9.8000000000000007</v>
      </c>
      <c r="AC1490">
        <v>0.98423189867719196</v>
      </c>
      <c r="AH1490">
        <v>8.8000000000000007</v>
      </c>
    </row>
    <row r="1491" spans="1:52" x14ac:dyDescent="0.3">
      <c r="A1491" s="2" t="s">
        <v>142</v>
      </c>
      <c r="B1491" s="6">
        <v>41485</v>
      </c>
      <c r="C1491" s="11" t="s">
        <v>837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</row>
    <row r="1492" spans="1:52" x14ac:dyDescent="0.3">
      <c r="A1492" s="2" t="s">
        <v>142</v>
      </c>
      <c r="B1492" s="6">
        <v>41495</v>
      </c>
      <c r="C1492" s="11" t="s">
        <v>837</v>
      </c>
      <c r="AS1492">
        <v>31.5</v>
      </c>
    </row>
    <row r="1493" spans="1:52" x14ac:dyDescent="0.3">
      <c r="A1493" s="2" t="s">
        <v>142</v>
      </c>
      <c r="B1493" s="6">
        <v>41500</v>
      </c>
      <c r="C1493" s="11" t="s">
        <v>837</v>
      </c>
      <c r="AB1493">
        <v>10.7</v>
      </c>
      <c r="AH1493">
        <v>9.6</v>
      </c>
    </row>
    <row r="1494" spans="1:52" x14ac:dyDescent="0.3">
      <c r="A1494" s="2" t="s">
        <v>142</v>
      </c>
      <c r="B1494" s="6">
        <v>41515</v>
      </c>
      <c r="C1494" s="11" t="s">
        <v>837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</row>
    <row r="1495" spans="1:52" x14ac:dyDescent="0.3">
      <c r="A1495" s="2" t="s">
        <v>142</v>
      </c>
      <c r="B1495" s="6">
        <v>41516</v>
      </c>
      <c r="C1495" s="11" t="s">
        <v>837</v>
      </c>
      <c r="AB1495">
        <v>11.8</v>
      </c>
      <c r="AC1495">
        <v>0.95914660776240102</v>
      </c>
      <c r="AH1495">
        <v>10.5</v>
      </c>
    </row>
    <row r="1496" spans="1:52" x14ac:dyDescent="0.3">
      <c r="A1496" s="2" t="s">
        <v>142</v>
      </c>
      <c r="B1496" s="6">
        <v>41520</v>
      </c>
      <c r="C1496" s="11" t="s">
        <v>837</v>
      </c>
      <c r="R1496">
        <v>649.67857142857099</v>
      </c>
      <c r="S1496">
        <v>0</v>
      </c>
      <c r="AA1496">
        <v>0</v>
      </c>
      <c r="AI1496">
        <v>6.4411493571910414</v>
      </c>
      <c r="AL1496">
        <v>289.49706996121</v>
      </c>
      <c r="AN1496">
        <f>AI1496*1000000/AL1496</f>
        <v>22249.445764871118</v>
      </c>
      <c r="AT1496">
        <v>170.23809523809501</v>
      </c>
      <c r="AV1496">
        <v>0</v>
      </c>
      <c r="AY1496">
        <v>249.20648265765399</v>
      </c>
      <c r="AZ1496">
        <v>1419.94047619048</v>
      </c>
    </row>
    <row r="1497" spans="1:52" x14ac:dyDescent="0.3">
      <c r="A1497" s="2" t="s">
        <v>142</v>
      </c>
      <c r="B1497" s="6">
        <v>41526</v>
      </c>
      <c r="C1497" s="11" t="s">
        <v>837</v>
      </c>
      <c r="AB1497">
        <v>12.05</v>
      </c>
      <c r="AH1497">
        <v>10.8</v>
      </c>
    </row>
    <row r="1498" spans="1:52" x14ac:dyDescent="0.3">
      <c r="A1498" s="2" t="s">
        <v>142</v>
      </c>
      <c r="B1498" s="6">
        <v>41527</v>
      </c>
      <c r="C1498" s="11" t="s">
        <v>837</v>
      </c>
      <c r="AC1498">
        <v>0.99181951584262795</v>
      </c>
    </row>
    <row r="1499" spans="1:52" x14ac:dyDescent="0.3">
      <c r="A1499" s="2" t="s">
        <v>142</v>
      </c>
      <c r="B1499" s="6">
        <v>41530</v>
      </c>
      <c r="C1499" s="11" t="s">
        <v>837</v>
      </c>
      <c r="AS1499">
        <v>32</v>
      </c>
    </row>
    <row r="1500" spans="1:52" x14ac:dyDescent="0.3">
      <c r="A1500" s="2" t="s">
        <v>142</v>
      </c>
      <c r="B1500" s="6">
        <v>41533</v>
      </c>
      <c r="C1500" s="11" t="s">
        <v>837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</row>
    <row r="1501" spans="1:52" x14ac:dyDescent="0.3">
      <c r="A1501" s="2" t="s">
        <v>142</v>
      </c>
      <c r="B1501" s="6">
        <v>41542</v>
      </c>
      <c r="C1501" s="11" t="s">
        <v>837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</row>
    <row r="1502" spans="1:52" x14ac:dyDescent="0.3">
      <c r="A1502" s="2" t="s">
        <v>142</v>
      </c>
      <c r="B1502" s="6">
        <v>41544</v>
      </c>
      <c r="C1502" s="11" t="s">
        <v>837</v>
      </c>
      <c r="AB1502">
        <v>13.2</v>
      </c>
      <c r="AH1502">
        <v>12.05</v>
      </c>
    </row>
    <row r="1503" spans="1:52" x14ac:dyDescent="0.3">
      <c r="A1503" s="2" t="s">
        <v>142</v>
      </c>
      <c r="B1503" s="6">
        <v>41548</v>
      </c>
      <c r="C1503" s="11" t="s">
        <v>837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</row>
    <row r="1504" spans="1:52" x14ac:dyDescent="0.3">
      <c r="A1504" s="2" t="s">
        <v>142</v>
      </c>
      <c r="B1504" s="6">
        <v>41555</v>
      </c>
      <c r="C1504" s="11" t="s">
        <v>837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</row>
    <row r="1505" spans="1:52" x14ac:dyDescent="0.3">
      <c r="A1505" s="2" t="s">
        <v>142</v>
      </c>
      <c r="B1505" s="6">
        <v>41558</v>
      </c>
      <c r="C1505" s="11" t="s">
        <v>837</v>
      </c>
      <c r="AB1505">
        <v>14.05</v>
      </c>
      <c r="AH1505">
        <v>13</v>
      </c>
      <c r="AS1505">
        <v>37.5</v>
      </c>
    </row>
    <row r="1506" spans="1:52" x14ac:dyDescent="0.3">
      <c r="A1506" s="2" t="s">
        <v>142</v>
      </c>
      <c r="B1506" s="6">
        <v>41562</v>
      </c>
      <c r="C1506" s="11" t="s">
        <v>837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</row>
    <row r="1507" spans="1:52" x14ac:dyDescent="0.3">
      <c r="A1507" s="2" t="s">
        <v>142</v>
      </c>
      <c r="B1507" s="6">
        <v>41563</v>
      </c>
      <c r="C1507" s="11" t="s">
        <v>837</v>
      </c>
      <c r="AC1507">
        <v>0.98654625674657104</v>
      </c>
    </row>
    <row r="1508" spans="1:52" x14ac:dyDescent="0.3">
      <c r="A1508" s="2" t="s">
        <v>142</v>
      </c>
      <c r="B1508" s="6">
        <v>41569</v>
      </c>
      <c r="C1508" s="11" t="s">
        <v>837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AA1508">
        <v>0</v>
      </c>
      <c r="AI1508">
        <v>10.045908389749201</v>
      </c>
      <c r="AL1508">
        <v>473.022943877172</v>
      </c>
      <c r="AN1508">
        <f>AI1508*1000000/AL1508</f>
        <v>21237.676776113807</v>
      </c>
      <c r="AT1508">
        <v>161.30952380952399</v>
      </c>
      <c r="AV1508">
        <v>0</v>
      </c>
      <c r="AY1508">
        <v>728.99710777442704</v>
      </c>
      <c r="AZ1508">
        <v>805.59523809523796</v>
      </c>
    </row>
    <row r="1509" spans="1:52" x14ac:dyDescent="0.3">
      <c r="A1509" s="2" t="s">
        <v>142</v>
      </c>
      <c r="B1509" s="6">
        <v>41570</v>
      </c>
      <c r="C1509" s="11" t="s">
        <v>837</v>
      </c>
      <c r="AB1509">
        <v>14.35</v>
      </c>
      <c r="AH1509">
        <v>13.5</v>
      </c>
    </row>
    <row r="1510" spans="1:52" x14ac:dyDescent="0.3">
      <c r="A1510" s="2" t="s">
        <v>142</v>
      </c>
      <c r="B1510" s="6">
        <v>41576</v>
      </c>
      <c r="C1510" s="11" t="s">
        <v>837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AB1510">
        <v>14.35</v>
      </c>
      <c r="AH1510">
        <v>14.35</v>
      </c>
      <c r="AS1510">
        <v>43.5</v>
      </c>
    </row>
    <row r="1511" spans="1:52" x14ac:dyDescent="0.3">
      <c r="A1511" s="2" t="s">
        <v>142</v>
      </c>
      <c r="B1511" s="6">
        <v>41582</v>
      </c>
      <c r="C1511" s="11" t="s">
        <v>837</v>
      </c>
      <c r="R1511">
        <v>1751.3349013553</v>
      </c>
      <c r="S1511">
        <v>14.8617833968068</v>
      </c>
      <c r="AA1511">
        <v>0</v>
      </c>
      <c r="AI1511">
        <v>9.9447832929959699</v>
      </c>
      <c r="AL1511">
        <v>472.77607825760799</v>
      </c>
      <c r="AN1511">
        <f>AI1511*1000000/AL1511</f>
        <v>21034.869889455829</v>
      </c>
      <c r="AS1511">
        <v>45.5</v>
      </c>
      <c r="AT1511">
        <v>169.04761904761901</v>
      </c>
      <c r="AV1511">
        <v>14.8617833968068</v>
      </c>
      <c r="AY1511">
        <v>1036.15995630004</v>
      </c>
      <c r="AZ1511">
        <v>696.48809523809496</v>
      </c>
    </row>
    <row r="1512" spans="1:52" x14ac:dyDescent="0.3">
      <c r="A1512" s="2" t="s">
        <v>142</v>
      </c>
      <c r="B1512" s="6">
        <v>41583</v>
      </c>
      <c r="C1512" s="11" t="s">
        <v>837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</row>
    <row r="1513" spans="1:52" x14ac:dyDescent="0.3">
      <c r="A1513" s="2" t="s">
        <v>142</v>
      </c>
      <c r="B1513" s="6">
        <v>41586</v>
      </c>
      <c r="C1513" s="11" t="s">
        <v>837</v>
      </c>
      <c r="AC1513">
        <v>0.98646217003755199</v>
      </c>
      <c r="AG1513">
        <v>8</v>
      </c>
      <c r="AS1513">
        <v>56</v>
      </c>
    </row>
    <row r="1514" spans="1:52" x14ac:dyDescent="0.3">
      <c r="A1514" s="2" t="s">
        <v>142</v>
      </c>
      <c r="B1514" s="6">
        <v>41590</v>
      </c>
      <c r="C1514" s="11" t="s">
        <v>837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</row>
    <row r="1515" spans="1:52" x14ac:dyDescent="0.3">
      <c r="A1515" s="2" t="s">
        <v>142</v>
      </c>
      <c r="B1515" s="6">
        <v>41596</v>
      </c>
      <c r="C1515" s="11" t="s">
        <v>837</v>
      </c>
      <c r="R1515">
        <v>1887.00612321624</v>
      </c>
      <c r="S1515">
        <v>273.702202844569</v>
      </c>
      <c r="AA1515">
        <v>0</v>
      </c>
      <c r="AI1515">
        <v>7.00548236278535</v>
      </c>
      <c r="AL1515">
        <v>377.65356638131402</v>
      </c>
      <c r="AN1515">
        <f>AI1515*1000000/AL1515</f>
        <v>18550.023053964665</v>
      </c>
      <c r="AT1515">
        <v>138.69047619047601</v>
      </c>
      <c r="AV1515">
        <v>273.702202844569</v>
      </c>
      <c r="AY1515">
        <v>1066.4044347543499</v>
      </c>
      <c r="AZ1515">
        <v>635.892857142857</v>
      </c>
    </row>
    <row r="1516" spans="1:52" x14ac:dyDescent="0.3">
      <c r="A1516" s="2" t="s">
        <v>142</v>
      </c>
      <c r="B1516" s="6">
        <v>41596</v>
      </c>
      <c r="C1516" s="11" t="s">
        <v>837</v>
      </c>
      <c r="AC1516">
        <v>0.98712959033683301</v>
      </c>
    </row>
    <row r="1517" spans="1:52" x14ac:dyDescent="0.3">
      <c r="A1517" s="2" t="s">
        <v>142</v>
      </c>
      <c r="B1517" s="6">
        <v>41597</v>
      </c>
      <c r="C1517" s="11" t="s">
        <v>837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</row>
    <row r="1518" spans="1:52" x14ac:dyDescent="0.3">
      <c r="A1518" s="2" t="s">
        <v>142</v>
      </c>
      <c r="B1518" s="6">
        <v>41599</v>
      </c>
      <c r="C1518" s="11" t="s">
        <v>837</v>
      </c>
      <c r="AS1518">
        <v>70.2</v>
      </c>
    </row>
    <row r="1519" spans="1:52" x14ac:dyDescent="0.3">
      <c r="A1519" s="2" t="s">
        <v>142</v>
      </c>
      <c r="B1519" s="6">
        <v>41604</v>
      </c>
      <c r="C1519" s="11" t="s">
        <v>837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</row>
    <row r="1520" spans="1:52" x14ac:dyDescent="0.3">
      <c r="A1520" s="2" t="s">
        <v>142</v>
      </c>
      <c r="B1520" s="6">
        <v>41607</v>
      </c>
      <c r="C1520" s="11" t="s">
        <v>837</v>
      </c>
      <c r="AG1520">
        <v>8</v>
      </c>
      <c r="AS1520">
        <v>70.650000000000006</v>
      </c>
    </row>
    <row r="1521" spans="1:52" x14ac:dyDescent="0.3">
      <c r="A1521" s="2" t="s">
        <v>142</v>
      </c>
      <c r="B1521" s="6">
        <v>41610</v>
      </c>
      <c r="C1521" s="11" t="s">
        <v>837</v>
      </c>
      <c r="R1521">
        <v>2249.0845984679599</v>
      </c>
      <c r="S1521">
        <v>422.76585749227303</v>
      </c>
      <c r="AA1521">
        <v>75.125780348288302</v>
      </c>
      <c r="AI1521">
        <v>6.7423104984325999</v>
      </c>
      <c r="AL1521">
        <v>376.34067623203703</v>
      </c>
      <c r="AN1521">
        <f>AI1521*1000000/AL1521</f>
        <v>17915.444500810627</v>
      </c>
      <c r="AT1521">
        <v>142.857142857143</v>
      </c>
      <c r="AV1521">
        <v>347.64007714398502</v>
      </c>
      <c r="AY1521">
        <v>1211.27741418294</v>
      </c>
      <c r="AZ1521">
        <v>715.77380952380997</v>
      </c>
    </row>
    <row r="1522" spans="1:52" x14ac:dyDescent="0.3">
      <c r="A1522" s="2" t="s">
        <v>142</v>
      </c>
      <c r="B1522" s="6">
        <v>41611</v>
      </c>
      <c r="C1522" s="11" t="s">
        <v>837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</row>
    <row r="1523" spans="1:52" x14ac:dyDescent="0.3">
      <c r="A1523" s="2" t="s">
        <v>142</v>
      </c>
      <c r="B1523" s="6">
        <v>41613</v>
      </c>
      <c r="C1523" s="11" t="s">
        <v>837</v>
      </c>
      <c r="AC1523">
        <v>0.98885216403701504</v>
      </c>
    </row>
    <row r="1524" spans="1:52" x14ac:dyDescent="0.3">
      <c r="A1524" s="2" t="s">
        <v>142</v>
      </c>
      <c r="B1524" s="6">
        <v>41618</v>
      </c>
      <c r="C1524" s="11" t="s">
        <v>837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</row>
    <row r="1525" spans="1:52" x14ac:dyDescent="0.3">
      <c r="A1525" s="2" t="s">
        <v>142</v>
      </c>
      <c r="B1525" s="6">
        <v>41620</v>
      </c>
      <c r="C1525" s="11" t="s">
        <v>837</v>
      </c>
      <c r="AS1525">
        <v>81</v>
      </c>
    </row>
    <row r="1526" spans="1:52" x14ac:dyDescent="0.3">
      <c r="A1526" s="2" t="s">
        <v>142</v>
      </c>
      <c r="B1526" s="6">
        <v>41625</v>
      </c>
      <c r="C1526" s="11" t="s">
        <v>837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AA1526">
        <v>674.19936772259098</v>
      </c>
      <c r="AI1526">
        <v>6.1739705975307198</v>
      </c>
      <c r="AL1526">
        <v>334.76148054374602</v>
      </c>
      <c r="AN1526">
        <f>AI1526*1000000/AL1526</f>
        <v>18442.894288501979</v>
      </c>
      <c r="AT1526">
        <v>178.57142857142901</v>
      </c>
      <c r="AV1526">
        <v>347.64007714398502</v>
      </c>
      <c r="AY1526">
        <v>1253.0901519885499</v>
      </c>
      <c r="AZ1526">
        <v>868.21428571428601</v>
      </c>
    </row>
    <row r="1527" spans="1:52" x14ac:dyDescent="0.3">
      <c r="A1527" s="2" t="s">
        <v>142</v>
      </c>
      <c r="B1527" s="6">
        <v>41627</v>
      </c>
      <c r="C1527" s="11" t="s">
        <v>837</v>
      </c>
      <c r="AG1527">
        <v>10</v>
      </c>
      <c r="AS1527">
        <v>81.5</v>
      </c>
    </row>
    <row r="1528" spans="1:52" x14ac:dyDescent="0.3">
      <c r="A1528" s="2" t="s">
        <v>142</v>
      </c>
      <c r="B1528" s="6">
        <v>41628</v>
      </c>
      <c r="C1528" s="11" t="s">
        <v>837</v>
      </c>
      <c r="AC1528">
        <v>0.99176556447888298</v>
      </c>
    </row>
    <row r="1529" spans="1:52" x14ac:dyDescent="0.3">
      <c r="A1529" s="2" t="s">
        <v>142</v>
      </c>
      <c r="B1529" s="6">
        <v>41632</v>
      </c>
      <c r="C1529" s="11" t="s">
        <v>837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</row>
    <row r="1530" spans="1:52" x14ac:dyDescent="0.3">
      <c r="A1530" s="2" t="s">
        <v>142</v>
      </c>
      <c r="B1530" s="6">
        <v>41638</v>
      </c>
      <c r="C1530" s="11" t="s">
        <v>837</v>
      </c>
      <c r="AG1530">
        <v>12</v>
      </c>
      <c r="AS1530">
        <v>86</v>
      </c>
    </row>
    <row r="1531" spans="1:52" x14ac:dyDescent="0.3">
      <c r="A1531" s="2" t="s">
        <v>142</v>
      </c>
      <c r="B1531" s="6">
        <v>41639</v>
      </c>
      <c r="C1531" s="11" t="s">
        <v>837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</row>
    <row r="1532" spans="1:52" x14ac:dyDescent="0.3">
      <c r="A1532" s="2" t="s">
        <v>142</v>
      </c>
      <c r="B1532" s="6">
        <v>41645</v>
      </c>
      <c r="C1532" s="11" t="s">
        <v>837</v>
      </c>
      <c r="AC1532">
        <v>0.830430482837057</v>
      </c>
      <c r="AG1532">
        <v>13</v>
      </c>
      <c r="AS1532">
        <v>87</v>
      </c>
    </row>
    <row r="1533" spans="1:52" x14ac:dyDescent="0.3">
      <c r="A1533" s="2" t="s">
        <v>142</v>
      </c>
      <c r="B1533" s="6">
        <v>41646</v>
      </c>
      <c r="C1533" s="11" t="s">
        <v>837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</row>
    <row r="1534" spans="1:52" x14ac:dyDescent="0.3">
      <c r="A1534" s="2" t="s">
        <v>142</v>
      </c>
      <c r="B1534" s="6">
        <v>41652</v>
      </c>
      <c r="C1534" s="11" t="s">
        <v>837</v>
      </c>
      <c r="AS1534">
        <v>88</v>
      </c>
    </row>
    <row r="1535" spans="1:52" x14ac:dyDescent="0.3">
      <c r="A1535" s="2" t="s">
        <v>142</v>
      </c>
      <c r="B1535" s="6">
        <v>41653</v>
      </c>
      <c r="C1535" s="11" t="s">
        <v>837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AC1535">
        <v>0.31407831248426599</v>
      </c>
      <c r="AG1535">
        <v>15</v>
      </c>
    </row>
    <row r="1536" spans="1:52" x14ac:dyDescent="0.3">
      <c r="A1536" s="2" t="s">
        <v>142</v>
      </c>
      <c r="B1536" s="6">
        <v>41660</v>
      </c>
      <c r="C1536" s="11" t="s">
        <v>837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</row>
    <row r="1537" spans="1:68" x14ac:dyDescent="0.3">
      <c r="A1537" s="2" t="s">
        <v>142</v>
      </c>
      <c r="B1537" s="6">
        <v>41662</v>
      </c>
      <c r="C1537" s="11" t="s">
        <v>837</v>
      </c>
      <c r="AG1537">
        <v>15</v>
      </c>
      <c r="AS1537">
        <v>93</v>
      </c>
    </row>
    <row r="1538" spans="1:68" x14ac:dyDescent="0.3">
      <c r="A1538" s="2" t="s">
        <v>142</v>
      </c>
      <c r="B1538" s="6">
        <v>41664</v>
      </c>
      <c r="C1538" s="11" t="s">
        <v>837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O1538" t="s">
        <v>934</v>
      </c>
      <c r="AV1538">
        <v>347.64007714398502</v>
      </c>
      <c r="AY1538">
        <v>883.743501876148</v>
      </c>
    </row>
    <row r="1539" spans="1:68" x14ac:dyDescent="0.3">
      <c r="A1539" s="2" t="s">
        <v>142</v>
      </c>
      <c r="B1539" s="6">
        <v>41667</v>
      </c>
      <c r="C1539" s="11" t="s">
        <v>837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</row>
    <row r="1540" spans="1:68" x14ac:dyDescent="0.3">
      <c r="A1540" s="13" t="s">
        <v>142</v>
      </c>
      <c r="C1540" s="11" t="s">
        <v>837</v>
      </c>
      <c r="AO1540" t="s">
        <v>934</v>
      </c>
      <c r="BB1540" s="14">
        <v>237.96099999999996</v>
      </c>
      <c r="BC1540" s="14">
        <v>401.83750000000009</v>
      </c>
      <c r="BD1540" s="14">
        <v>479.97850000000005</v>
      </c>
      <c r="BE1540" s="14">
        <v>594.25437499999998</v>
      </c>
      <c r="BF1540" s="14">
        <v>755.02749999999992</v>
      </c>
      <c r="BG1540" s="14">
        <v>821.76149999999996</v>
      </c>
      <c r="BH1540" s="14">
        <v>958.1880000000001</v>
      </c>
      <c r="BI1540" s="14">
        <v>1133.8375000000001</v>
      </c>
      <c r="BJ1540" s="14">
        <v>1420.3544999999997</v>
      </c>
      <c r="BK1540" s="14">
        <v>2067.0154999999995</v>
      </c>
      <c r="BL1540" s="14">
        <v>2317.5119999999997</v>
      </c>
      <c r="BM1540" s="14">
        <v>2259.8364999999999</v>
      </c>
      <c r="BN1540" s="14">
        <v>2548.0919999999996</v>
      </c>
      <c r="BO1540" s="14">
        <v>3005.3784999999998</v>
      </c>
      <c r="BP1540" s="14">
        <v>2983.4228571428575</v>
      </c>
    </row>
    <row r="1541" spans="1:68" x14ac:dyDescent="0.3">
      <c r="A1541" s="2" t="s">
        <v>147</v>
      </c>
      <c r="B1541" s="6">
        <v>41386</v>
      </c>
      <c r="C1541" s="11" t="s">
        <v>837</v>
      </c>
      <c r="AB1541">
        <v>3.75</v>
      </c>
      <c r="AH1541">
        <v>2.0499999999999998</v>
      </c>
      <c r="AS1541">
        <v>19.25</v>
      </c>
    </row>
    <row r="1542" spans="1:68" x14ac:dyDescent="0.3">
      <c r="A1542" s="2" t="s">
        <v>147</v>
      </c>
      <c r="B1542" s="6">
        <v>41387</v>
      </c>
      <c r="C1542" s="11" t="s">
        <v>837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</row>
    <row r="1543" spans="1:68" x14ac:dyDescent="0.3">
      <c r="A1543" s="2" t="s">
        <v>147</v>
      </c>
      <c r="B1543" s="6">
        <v>41394</v>
      </c>
      <c r="C1543" s="11" t="s">
        <v>837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</row>
    <row r="1544" spans="1:68" x14ac:dyDescent="0.3">
      <c r="A1544" s="2" t="s">
        <v>147</v>
      </c>
      <c r="B1544" s="6">
        <v>41396</v>
      </c>
      <c r="C1544" s="11" t="s">
        <v>837</v>
      </c>
      <c r="AB1544">
        <v>4.95</v>
      </c>
      <c r="AH1544">
        <v>3.7</v>
      </c>
      <c r="AS1544">
        <v>22</v>
      </c>
    </row>
    <row r="1545" spans="1:68" x14ac:dyDescent="0.3">
      <c r="A1545" s="2" t="s">
        <v>147</v>
      </c>
      <c r="B1545" s="6">
        <v>41397</v>
      </c>
      <c r="C1545" s="11" t="s">
        <v>837</v>
      </c>
      <c r="AC1545">
        <v>0.22771336389414301</v>
      </c>
    </row>
    <row r="1546" spans="1:68" x14ac:dyDescent="0.3">
      <c r="A1546" s="2" t="s">
        <v>147</v>
      </c>
      <c r="B1546" s="6">
        <v>41408</v>
      </c>
      <c r="C1546" s="11" t="s">
        <v>837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AC1546">
        <v>0.45885743739679302</v>
      </c>
    </row>
    <row r="1547" spans="1:68" x14ac:dyDescent="0.3">
      <c r="A1547" s="2" t="s">
        <v>147</v>
      </c>
      <c r="B1547" s="6">
        <v>41410</v>
      </c>
      <c r="C1547" s="11" t="s">
        <v>837</v>
      </c>
      <c r="AB1547">
        <v>6.25</v>
      </c>
      <c r="AH1547">
        <v>4.95</v>
      </c>
      <c r="AS1547">
        <v>24.75</v>
      </c>
    </row>
    <row r="1548" spans="1:68" x14ac:dyDescent="0.3">
      <c r="A1548" s="2" t="s">
        <v>147</v>
      </c>
      <c r="B1548" s="6">
        <v>41423</v>
      </c>
      <c r="C1548" s="11" t="s">
        <v>837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AB1548">
        <v>7.1</v>
      </c>
      <c r="AH1548">
        <v>5.95</v>
      </c>
    </row>
    <row r="1549" spans="1:68" x14ac:dyDescent="0.3">
      <c r="A1549" s="2" t="s">
        <v>147</v>
      </c>
      <c r="B1549" s="6">
        <v>41425</v>
      </c>
      <c r="C1549" s="11" t="s">
        <v>837</v>
      </c>
      <c r="AC1549">
        <v>0.73153603257621902</v>
      </c>
      <c r="AS1549">
        <v>24.5</v>
      </c>
    </row>
    <row r="1550" spans="1:68" x14ac:dyDescent="0.3">
      <c r="A1550" s="2" t="s">
        <v>147</v>
      </c>
      <c r="B1550" s="6">
        <v>41436</v>
      </c>
      <c r="C1550" s="11" t="s">
        <v>837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</row>
    <row r="1551" spans="1:68" x14ac:dyDescent="0.3">
      <c r="A1551" s="2" t="s">
        <v>147</v>
      </c>
      <c r="B1551" s="6">
        <v>41438</v>
      </c>
      <c r="C1551" s="11" t="s">
        <v>837</v>
      </c>
      <c r="AB1551">
        <v>8.0500000000000007</v>
      </c>
      <c r="AC1551">
        <v>0.80901498294831498</v>
      </c>
      <c r="AH1551">
        <v>6.95</v>
      </c>
      <c r="AS1551">
        <v>25.75</v>
      </c>
    </row>
    <row r="1552" spans="1:68" x14ac:dyDescent="0.3">
      <c r="A1552" s="2" t="s">
        <v>147</v>
      </c>
      <c r="B1552" s="6">
        <v>41450</v>
      </c>
      <c r="C1552" s="11" t="s">
        <v>837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AB1552">
        <v>8.65</v>
      </c>
      <c r="AC1552">
        <v>0.94693667571676299</v>
      </c>
      <c r="AH1552">
        <v>7.35</v>
      </c>
    </row>
    <row r="1553" spans="1:52" x14ac:dyDescent="0.3">
      <c r="A1553" s="2" t="s">
        <v>147</v>
      </c>
      <c r="B1553" s="6">
        <v>41457</v>
      </c>
      <c r="C1553" s="11" t="s">
        <v>837</v>
      </c>
      <c r="AS1553">
        <v>27</v>
      </c>
    </row>
    <row r="1554" spans="1:52" x14ac:dyDescent="0.3">
      <c r="A1554" s="2" t="s">
        <v>147</v>
      </c>
      <c r="B1554" s="6">
        <v>41459</v>
      </c>
      <c r="C1554" s="11" t="s">
        <v>837</v>
      </c>
      <c r="R1554">
        <v>244.48333333333301</v>
      </c>
      <c r="S1554">
        <v>0</v>
      </c>
      <c r="AA1554">
        <v>0</v>
      </c>
      <c r="AI1554">
        <v>2.7337216442237522</v>
      </c>
      <c r="AL1554">
        <v>148.70613552744601</v>
      </c>
      <c r="AN1554">
        <f>AI1554*1000000/AL1554</f>
        <v>18383.381657572572</v>
      </c>
      <c r="AT1554">
        <v>154.166666666667</v>
      </c>
      <c r="AV1554">
        <v>0</v>
      </c>
      <c r="AY1554">
        <v>93.276816757288699</v>
      </c>
      <c r="AZ1554">
        <v>1436.7857142857099</v>
      </c>
    </row>
    <row r="1555" spans="1:52" x14ac:dyDescent="0.3">
      <c r="A1555" s="2" t="s">
        <v>147</v>
      </c>
      <c r="B1555" s="6">
        <v>41465</v>
      </c>
      <c r="C1555" s="11" t="s">
        <v>837</v>
      </c>
      <c r="AB1555">
        <v>9.1</v>
      </c>
      <c r="AH1555">
        <v>8</v>
      </c>
      <c r="AS1555">
        <v>28.5</v>
      </c>
    </row>
    <row r="1556" spans="1:52" x14ac:dyDescent="0.3">
      <c r="A1556" s="2" t="s">
        <v>147</v>
      </c>
      <c r="B1556" s="6">
        <v>41466</v>
      </c>
      <c r="C1556" s="11" t="s">
        <v>837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AC1556">
        <v>0.973532110145647</v>
      </c>
    </row>
    <row r="1557" spans="1:52" x14ac:dyDescent="0.3">
      <c r="A1557" s="2" t="s">
        <v>147</v>
      </c>
      <c r="B1557" s="6">
        <v>41481</v>
      </c>
      <c r="C1557" s="11" t="s">
        <v>837</v>
      </c>
      <c r="AS1557">
        <v>30</v>
      </c>
    </row>
    <row r="1558" spans="1:52" x14ac:dyDescent="0.3">
      <c r="A1558" s="2" t="s">
        <v>147</v>
      </c>
      <c r="B1558" s="6">
        <v>41484</v>
      </c>
      <c r="C1558" s="11" t="s">
        <v>837</v>
      </c>
      <c r="AB1558">
        <v>9.9499999999999993</v>
      </c>
      <c r="AC1558">
        <v>0.98910895840385404</v>
      </c>
      <c r="AH1558">
        <v>8.85</v>
      </c>
    </row>
    <row r="1559" spans="1:52" x14ac:dyDescent="0.3">
      <c r="A1559" s="2" t="s">
        <v>147</v>
      </c>
      <c r="B1559" s="6">
        <v>41485</v>
      </c>
      <c r="C1559" s="11" t="s">
        <v>837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</row>
    <row r="1560" spans="1:52" x14ac:dyDescent="0.3">
      <c r="A1560" s="2" t="s">
        <v>147</v>
      </c>
      <c r="B1560" s="6">
        <v>41495</v>
      </c>
      <c r="C1560" s="11" t="s">
        <v>837</v>
      </c>
      <c r="AS1560">
        <v>31.25</v>
      </c>
    </row>
    <row r="1561" spans="1:52" x14ac:dyDescent="0.3">
      <c r="A1561" s="2" t="s">
        <v>147</v>
      </c>
      <c r="B1561" s="6">
        <v>41500</v>
      </c>
      <c r="C1561" s="11" t="s">
        <v>837</v>
      </c>
      <c r="AB1561">
        <v>10.8</v>
      </c>
      <c r="AH1561">
        <v>9.6</v>
      </c>
    </row>
    <row r="1562" spans="1:52" x14ac:dyDescent="0.3">
      <c r="A1562" s="2" t="s">
        <v>147</v>
      </c>
      <c r="B1562" s="6">
        <v>41515</v>
      </c>
      <c r="C1562" s="11" t="s">
        <v>837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</row>
    <row r="1563" spans="1:52" x14ac:dyDescent="0.3">
      <c r="A1563" s="2" t="s">
        <v>147</v>
      </c>
      <c r="B1563" s="6">
        <v>41516</v>
      </c>
      <c r="C1563" s="11" t="s">
        <v>837</v>
      </c>
      <c r="AB1563">
        <v>11.8</v>
      </c>
      <c r="AC1563">
        <v>0.96096085218219196</v>
      </c>
      <c r="AH1563">
        <v>10.3</v>
      </c>
    </row>
    <row r="1564" spans="1:52" x14ac:dyDescent="0.3">
      <c r="A1564" s="2" t="s">
        <v>147</v>
      </c>
      <c r="B1564" s="6">
        <v>41520</v>
      </c>
      <c r="C1564" s="11" t="s">
        <v>837</v>
      </c>
      <c r="R1564">
        <v>608.392857142857</v>
      </c>
      <c r="S1564">
        <v>0</v>
      </c>
      <c r="AA1564">
        <v>0</v>
      </c>
      <c r="AI1564">
        <v>6.2107293889740713</v>
      </c>
      <c r="AL1564">
        <v>278.59102726330502</v>
      </c>
      <c r="AN1564">
        <f>AI1564*1000000/AL1564</f>
        <v>22293.357578613322</v>
      </c>
      <c r="AT1564">
        <v>160.71428571428601</v>
      </c>
      <c r="AV1564">
        <v>0</v>
      </c>
      <c r="AY1564">
        <v>234.40687718707699</v>
      </c>
      <c r="AZ1564">
        <v>1383.92857142857</v>
      </c>
    </row>
    <row r="1565" spans="1:52" x14ac:dyDescent="0.3">
      <c r="A1565" s="2" t="s">
        <v>147</v>
      </c>
      <c r="B1565" s="6">
        <v>41526</v>
      </c>
      <c r="C1565" s="11" t="s">
        <v>837</v>
      </c>
      <c r="AB1565">
        <v>12.1</v>
      </c>
      <c r="AH1565">
        <v>10.95</v>
      </c>
    </row>
    <row r="1566" spans="1:52" x14ac:dyDescent="0.3">
      <c r="A1566" s="2" t="s">
        <v>147</v>
      </c>
      <c r="B1566" s="6">
        <v>41527</v>
      </c>
      <c r="C1566" s="11" t="s">
        <v>837</v>
      </c>
      <c r="AC1566">
        <v>0.99346212010429502</v>
      </c>
    </row>
    <row r="1567" spans="1:52" x14ac:dyDescent="0.3">
      <c r="A1567" s="2" t="s">
        <v>147</v>
      </c>
      <c r="B1567" s="6">
        <v>41530</v>
      </c>
      <c r="C1567" s="11" t="s">
        <v>837</v>
      </c>
      <c r="AS1567">
        <v>32</v>
      </c>
    </row>
    <row r="1568" spans="1:52" x14ac:dyDescent="0.3">
      <c r="A1568" s="2" t="s">
        <v>147</v>
      </c>
      <c r="B1568" s="6">
        <v>41533</v>
      </c>
      <c r="C1568" s="11" t="s">
        <v>837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</row>
    <row r="1569" spans="1:52" x14ac:dyDescent="0.3">
      <c r="A1569" s="2" t="s">
        <v>147</v>
      </c>
      <c r="B1569" s="6">
        <v>41542</v>
      </c>
      <c r="C1569" s="11" t="s">
        <v>837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</row>
    <row r="1570" spans="1:52" x14ac:dyDescent="0.3">
      <c r="A1570" s="2" t="s">
        <v>147</v>
      </c>
      <c r="B1570" s="6">
        <v>41544</v>
      </c>
      <c r="C1570" s="11" t="s">
        <v>837</v>
      </c>
      <c r="AB1570">
        <v>13.05</v>
      </c>
      <c r="AH1570">
        <v>12.05</v>
      </c>
    </row>
    <row r="1571" spans="1:52" x14ac:dyDescent="0.3">
      <c r="A1571" s="2" t="s">
        <v>147</v>
      </c>
      <c r="B1571" s="6">
        <v>41548</v>
      </c>
      <c r="C1571" s="11" t="s">
        <v>837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</row>
    <row r="1572" spans="1:52" x14ac:dyDescent="0.3">
      <c r="A1572" s="2" t="s">
        <v>147</v>
      </c>
      <c r="B1572" s="6">
        <v>41555</v>
      </c>
      <c r="C1572" s="11" t="s">
        <v>837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</row>
    <row r="1573" spans="1:52" x14ac:dyDescent="0.3">
      <c r="A1573" s="2" t="s">
        <v>147</v>
      </c>
      <c r="B1573" s="6">
        <v>41558</v>
      </c>
      <c r="C1573" s="11" t="s">
        <v>837</v>
      </c>
      <c r="AB1573">
        <v>14</v>
      </c>
      <c r="AH1573">
        <v>13</v>
      </c>
      <c r="AS1573">
        <v>37.75</v>
      </c>
    </row>
    <row r="1574" spans="1:52" x14ac:dyDescent="0.3">
      <c r="A1574" s="2" t="s">
        <v>147</v>
      </c>
      <c r="B1574" s="6">
        <v>41562</v>
      </c>
      <c r="C1574" s="11" t="s">
        <v>837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</row>
    <row r="1575" spans="1:52" x14ac:dyDescent="0.3">
      <c r="A1575" s="2" t="s">
        <v>147</v>
      </c>
      <c r="B1575" s="6">
        <v>41563</v>
      </c>
      <c r="C1575" s="11" t="s">
        <v>837</v>
      </c>
      <c r="AC1575">
        <v>0.98768685295127601</v>
      </c>
    </row>
    <row r="1576" spans="1:52" x14ac:dyDescent="0.3">
      <c r="A1576" s="2" t="s">
        <v>147</v>
      </c>
      <c r="B1576" s="6">
        <v>41569</v>
      </c>
      <c r="C1576" s="11" t="s">
        <v>837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AA1576">
        <v>0</v>
      </c>
      <c r="AI1576">
        <v>10.418043180476101</v>
      </c>
      <c r="AL1576">
        <v>472.83341299415099</v>
      </c>
      <c r="AN1576">
        <f>AI1576*1000000/AL1576</f>
        <v>22033.221202590801</v>
      </c>
      <c r="AT1576">
        <v>166.666666666667</v>
      </c>
      <c r="AV1576">
        <v>0</v>
      </c>
      <c r="AY1576">
        <v>797.92490397196298</v>
      </c>
      <c r="AZ1576">
        <v>783.69047619047603</v>
      </c>
    </row>
    <row r="1577" spans="1:52" x14ac:dyDescent="0.3">
      <c r="A1577" s="2" t="s">
        <v>147</v>
      </c>
      <c r="B1577" s="6">
        <v>41570</v>
      </c>
      <c r="C1577" s="11" t="s">
        <v>837</v>
      </c>
      <c r="AB1577">
        <v>14.45</v>
      </c>
      <c r="AH1577">
        <v>13.55</v>
      </c>
    </row>
    <row r="1578" spans="1:52" x14ac:dyDescent="0.3">
      <c r="A1578" s="2" t="s">
        <v>147</v>
      </c>
      <c r="B1578" s="6">
        <v>41576</v>
      </c>
      <c r="C1578" s="11" t="s">
        <v>837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AB1578">
        <v>14.45</v>
      </c>
      <c r="AH1578">
        <v>14.45</v>
      </c>
      <c r="AS1578">
        <v>42.5</v>
      </c>
    </row>
    <row r="1579" spans="1:52" x14ac:dyDescent="0.3">
      <c r="A1579" s="2" t="s">
        <v>147</v>
      </c>
      <c r="B1579" s="6">
        <v>41582</v>
      </c>
      <c r="C1579" s="11" t="s">
        <v>837</v>
      </c>
      <c r="R1579">
        <v>1781.80194214464</v>
      </c>
      <c r="S1579">
        <v>12.572853570249601</v>
      </c>
      <c r="AA1579">
        <v>0</v>
      </c>
      <c r="AI1579">
        <v>9.0164599027567398</v>
      </c>
      <c r="AL1579">
        <v>475.11077022929601</v>
      </c>
      <c r="AN1579">
        <f>AI1579*1000000/AL1579</f>
        <v>18977.595263532443</v>
      </c>
      <c r="AS1579">
        <v>46.5</v>
      </c>
      <c r="AT1579">
        <v>163.09523809523799</v>
      </c>
      <c r="AV1579">
        <v>12.572853570249601</v>
      </c>
      <c r="AY1579">
        <v>1104.7312211712799</v>
      </c>
      <c r="AZ1579">
        <v>762.91666666666697</v>
      </c>
    </row>
    <row r="1580" spans="1:52" x14ac:dyDescent="0.3">
      <c r="A1580" s="2" t="s">
        <v>147</v>
      </c>
      <c r="B1580" s="6">
        <v>41583</v>
      </c>
      <c r="C1580" s="11" t="s">
        <v>837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</row>
    <row r="1581" spans="1:52" x14ac:dyDescent="0.3">
      <c r="A1581" s="2" t="s">
        <v>147</v>
      </c>
      <c r="B1581" s="6">
        <v>41586</v>
      </c>
      <c r="C1581" s="11" t="s">
        <v>837</v>
      </c>
      <c r="AC1581">
        <v>0.98562036944923603</v>
      </c>
      <c r="AS1581">
        <v>55.75</v>
      </c>
    </row>
    <row r="1582" spans="1:52" x14ac:dyDescent="0.3">
      <c r="A1582" s="2" t="s">
        <v>147</v>
      </c>
      <c r="B1582" s="6">
        <v>41590</v>
      </c>
      <c r="C1582" s="11" t="s">
        <v>837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</row>
    <row r="1583" spans="1:52" x14ac:dyDescent="0.3">
      <c r="A1583" s="2" t="s">
        <v>147</v>
      </c>
      <c r="B1583" s="6">
        <v>41596</v>
      </c>
      <c r="C1583" s="11" t="s">
        <v>837</v>
      </c>
      <c r="R1583">
        <v>2089.0641791602902</v>
      </c>
      <c r="S1583">
        <v>310.68143553343901</v>
      </c>
      <c r="AA1583">
        <v>0.285493871282893</v>
      </c>
      <c r="AI1583">
        <v>7.2400461471744002</v>
      </c>
      <c r="AL1583">
        <v>394.117270031141</v>
      </c>
      <c r="AN1583">
        <f>AI1583*1000000/AL1583</f>
        <v>18370.283917277542</v>
      </c>
      <c r="AT1583">
        <v>141.666666666667</v>
      </c>
      <c r="AV1583">
        <v>310.39594166215602</v>
      </c>
      <c r="AY1583">
        <v>1157.28567939085</v>
      </c>
      <c r="AZ1583">
        <v>735.59523809523796</v>
      </c>
    </row>
    <row r="1584" spans="1:52" x14ac:dyDescent="0.3">
      <c r="A1584" s="2" t="s">
        <v>147</v>
      </c>
      <c r="B1584" s="6">
        <v>41596</v>
      </c>
      <c r="C1584" s="11" t="s">
        <v>837</v>
      </c>
      <c r="AC1584">
        <v>0.98422588306136904</v>
      </c>
    </row>
    <row r="1585" spans="1:52" x14ac:dyDescent="0.3">
      <c r="A1585" s="2" t="s">
        <v>147</v>
      </c>
      <c r="B1585" s="6">
        <v>41597</v>
      </c>
      <c r="C1585" s="11" t="s">
        <v>837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</row>
    <row r="1586" spans="1:52" x14ac:dyDescent="0.3">
      <c r="A1586" s="2" t="s">
        <v>147</v>
      </c>
      <c r="B1586" s="6">
        <v>41599</v>
      </c>
      <c r="C1586" s="11" t="s">
        <v>837</v>
      </c>
      <c r="AS1586">
        <v>70.349999999999994</v>
      </c>
    </row>
    <row r="1587" spans="1:52" x14ac:dyDescent="0.3">
      <c r="A1587" s="2" t="s">
        <v>147</v>
      </c>
      <c r="B1587" s="6">
        <v>41604</v>
      </c>
      <c r="C1587" s="11" t="s">
        <v>837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</row>
    <row r="1588" spans="1:52" x14ac:dyDescent="0.3">
      <c r="A1588" s="2" t="s">
        <v>147</v>
      </c>
      <c r="B1588" s="6">
        <v>41607</v>
      </c>
      <c r="C1588" s="11" t="s">
        <v>837</v>
      </c>
      <c r="AS1588">
        <v>70.724999999999994</v>
      </c>
    </row>
    <row r="1589" spans="1:52" x14ac:dyDescent="0.3">
      <c r="A1589" s="2" t="s">
        <v>147</v>
      </c>
      <c r="B1589" s="6">
        <v>41610</v>
      </c>
      <c r="C1589" s="11" t="s">
        <v>837</v>
      </c>
      <c r="R1589">
        <v>2427.4345949610301</v>
      </c>
      <c r="S1589">
        <v>482.48320005205801</v>
      </c>
      <c r="AA1589">
        <v>154.975526178362</v>
      </c>
      <c r="AI1589">
        <v>5.43869664978312</v>
      </c>
      <c r="AL1589">
        <v>339.07863713666097</v>
      </c>
      <c r="AN1589">
        <f>AI1589*1000000/AL1589</f>
        <v>16039.632268520438</v>
      </c>
      <c r="AT1589">
        <v>149.40476190476201</v>
      </c>
      <c r="AV1589">
        <v>327.50767387369598</v>
      </c>
      <c r="AY1589">
        <v>1278.14167123737</v>
      </c>
      <c r="AZ1589">
        <v>876.19047619047603</v>
      </c>
    </row>
    <row r="1590" spans="1:52" x14ac:dyDescent="0.3">
      <c r="A1590" s="2" t="s">
        <v>147</v>
      </c>
      <c r="B1590" s="6">
        <v>41611</v>
      </c>
      <c r="C1590" s="11" t="s">
        <v>837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</row>
    <row r="1591" spans="1:52" x14ac:dyDescent="0.3">
      <c r="A1591" s="2" t="s">
        <v>147</v>
      </c>
      <c r="B1591" s="6">
        <v>41613</v>
      </c>
      <c r="C1591" s="11" t="s">
        <v>837</v>
      </c>
      <c r="AC1591">
        <v>0.98271945709748698</v>
      </c>
    </row>
    <row r="1592" spans="1:52" x14ac:dyDescent="0.3">
      <c r="A1592" s="2" t="s">
        <v>147</v>
      </c>
      <c r="B1592" s="6">
        <v>41618</v>
      </c>
      <c r="C1592" s="11" t="s">
        <v>837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</row>
    <row r="1593" spans="1:52" x14ac:dyDescent="0.3">
      <c r="A1593" s="2" t="s">
        <v>147</v>
      </c>
      <c r="B1593" s="6">
        <v>41620</v>
      </c>
      <c r="C1593" s="11" t="s">
        <v>837</v>
      </c>
      <c r="AS1593">
        <v>81</v>
      </c>
    </row>
    <row r="1594" spans="1:52" x14ac:dyDescent="0.3">
      <c r="A1594" s="2" t="s">
        <v>147</v>
      </c>
      <c r="B1594" s="6">
        <v>41625</v>
      </c>
      <c r="C1594" s="11" t="s">
        <v>837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AA1594">
        <v>675.26504150544895</v>
      </c>
      <c r="AI1594">
        <v>2.45508372918614</v>
      </c>
      <c r="AL1594">
        <v>212.34972053996</v>
      </c>
      <c r="AN1594">
        <f>AI1594*1000000/AL1594</f>
        <v>11561.511467702365</v>
      </c>
      <c r="AT1594">
        <v>151.78571428571399</v>
      </c>
      <c r="AV1594">
        <v>327.50767387369598</v>
      </c>
      <c r="AY1594">
        <v>1163.2402463178</v>
      </c>
      <c r="AZ1594">
        <v>697.61904761904805</v>
      </c>
    </row>
    <row r="1595" spans="1:52" x14ac:dyDescent="0.3">
      <c r="A1595" s="2" t="s">
        <v>147</v>
      </c>
      <c r="B1595" s="6">
        <v>41627</v>
      </c>
      <c r="C1595" s="11" t="s">
        <v>837</v>
      </c>
      <c r="AS1595">
        <v>83</v>
      </c>
    </row>
    <row r="1596" spans="1:52" x14ac:dyDescent="0.3">
      <c r="A1596" s="2" t="s">
        <v>147</v>
      </c>
      <c r="B1596" s="6">
        <v>41628</v>
      </c>
      <c r="C1596" s="11" t="s">
        <v>837</v>
      </c>
      <c r="AC1596">
        <v>0.94553870723104005</v>
      </c>
    </row>
    <row r="1597" spans="1:52" x14ac:dyDescent="0.3">
      <c r="A1597" s="2" t="s">
        <v>147</v>
      </c>
      <c r="B1597" s="6">
        <v>41632</v>
      </c>
      <c r="C1597" s="11" t="s">
        <v>837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</row>
    <row r="1598" spans="1:52" x14ac:dyDescent="0.3">
      <c r="A1598" s="2" t="s">
        <v>147</v>
      </c>
      <c r="B1598" s="6">
        <v>41638</v>
      </c>
      <c r="C1598" s="11" t="s">
        <v>837</v>
      </c>
      <c r="AS1598">
        <v>87</v>
      </c>
    </row>
    <row r="1599" spans="1:52" x14ac:dyDescent="0.3">
      <c r="A1599" s="2" t="s">
        <v>147</v>
      </c>
      <c r="B1599" s="6">
        <v>41639</v>
      </c>
      <c r="C1599" s="11" t="s">
        <v>837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</row>
    <row r="1600" spans="1:52" x14ac:dyDescent="0.3">
      <c r="A1600" s="2" t="s">
        <v>147</v>
      </c>
      <c r="B1600" s="6">
        <v>41645</v>
      </c>
      <c r="C1600" s="11" t="s">
        <v>837</v>
      </c>
      <c r="AC1600">
        <v>1.4654315865596399E-2</v>
      </c>
      <c r="AS1600">
        <v>90.75</v>
      </c>
    </row>
    <row r="1601" spans="1:68" x14ac:dyDescent="0.3">
      <c r="A1601" s="2" t="s">
        <v>147</v>
      </c>
      <c r="B1601" s="6">
        <v>41646</v>
      </c>
      <c r="C1601" s="11" t="s">
        <v>837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</row>
    <row r="1602" spans="1:68" x14ac:dyDescent="0.3">
      <c r="A1602" s="2" t="s">
        <v>147</v>
      </c>
      <c r="B1602" s="6">
        <v>41652</v>
      </c>
      <c r="C1602" s="11" t="s">
        <v>837</v>
      </c>
      <c r="AS1602">
        <v>91.5</v>
      </c>
    </row>
    <row r="1603" spans="1:68" x14ac:dyDescent="0.3">
      <c r="A1603" s="2" t="s">
        <v>147</v>
      </c>
      <c r="B1603" s="6">
        <v>41653</v>
      </c>
      <c r="C1603" s="11" t="s">
        <v>837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AC1603">
        <v>0</v>
      </c>
    </row>
    <row r="1604" spans="1:68" x14ac:dyDescent="0.3">
      <c r="A1604" s="2" t="s">
        <v>147</v>
      </c>
      <c r="B1604" s="6">
        <v>41660</v>
      </c>
      <c r="C1604" s="11" t="s">
        <v>837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</row>
    <row r="1605" spans="1:68" x14ac:dyDescent="0.3">
      <c r="A1605" s="2" t="s">
        <v>147</v>
      </c>
      <c r="B1605" s="6">
        <v>41662</v>
      </c>
      <c r="C1605" s="11" t="s">
        <v>837</v>
      </c>
      <c r="AC1605">
        <v>0</v>
      </c>
      <c r="AS1605">
        <v>93</v>
      </c>
    </row>
    <row r="1606" spans="1:68" x14ac:dyDescent="0.3">
      <c r="A1606" s="2" t="s">
        <v>147</v>
      </c>
      <c r="B1606" s="6">
        <v>41664</v>
      </c>
      <c r="C1606" s="11" t="s">
        <v>837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O1606" t="s">
        <v>934</v>
      </c>
      <c r="AV1606">
        <v>327.50767387369598</v>
      </c>
      <c r="AY1606">
        <v>901.35902355859503</v>
      </c>
    </row>
    <row r="1607" spans="1:68" x14ac:dyDescent="0.3">
      <c r="A1607" s="2" t="s">
        <v>147</v>
      </c>
      <c r="B1607" s="6">
        <v>41667</v>
      </c>
      <c r="C1607" s="11" t="s">
        <v>837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68" x14ac:dyDescent="0.3">
      <c r="A1608" s="13" t="s">
        <v>147</v>
      </c>
      <c r="C1608" s="11" t="s">
        <v>837</v>
      </c>
      <c r="AO1608" t="s">
        <v>934</v>
      </c>
      <c r="BB1608" s="14">
        <v>233.142</v>
      </c>
      <c r="BC1608" s="14">
        <v>411.94263157894738</v>
      </c>
      <c r="BD1608" s="14">
        <v>522.46499999999992</v>
      </c>
      <c r="BE1608" s="14">
        <v>631.77699999999993</v>
      </c>
      <c r="BF1608" s="14">
        <v>763.84199999999998</v>
      </c>
      <c r="BG1608" s="14">
        <v>829.81349999999998</v>
      </c>
      <c r="BH1608" s="14">
        <v>1002.7179999999998</v>
      </c>
      <c r="BI1608" s="14">
        <v>1141.5539999999996</v>
      </c>
      <c r="BJ1608" s="14">
        <v>1439.0509999999999</v>
      </c>
      <c r="BK1608" s="14">
        <v>2059.7869999999994</v>
      </c>
      <c r="BL1608" s="14">
        <v>2336.8490000000006</v>
      </c>
      <c r="BM1608" s="14">
        <v>2197.0065000000004</v>
      </c>
      <c r="BN1608" s="14">
        <v>2446.893</v>
      </c>
      <c r="BO1608" s="14">
        <v>2840.2819999999997</v>
      </c>
      <c r="BP1608" s="14">
        <v>2841.1766666666667</v>
      </c>
    </row>
    <row r="1609" spans="1:68" x14ac:dyDescent="0.3">
      <c r="A1609" s="2" t="s">
        <v>146</v>
      </c>
      <c r="B1609" s="6">
        <v>41386</v>
      </c>
      <c r="C1609" s="11" t="s">
        <v>837</v>
      </c>
      <c r="AB1609">
        <v>3.7</v>
      </c>
      <c r="AH1609">
        <v>2.15</v>
      </c>
      <c r="AS1609">
        <v>17.5</v>
      </c>
    </row>
    <row r="1610" spans="1:68" x14ac:dyDescent="0.3">
      <c r="A1610" s="2" t="s">
        <v>146</v>
      </c>
      <c r="B1610" s="6">
        <v>41387</v>
      </c>
      <c r="C1610" s="11" t="s">
        <v>837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</row>
    <row r="1611" spans="1:68" x14ac:dyDescent="0.3">
      <c r="A1611" s="2" t="s">
        <v>146</v>
      </c>
      <c r="B1611" s="6">
        <v>41394</v>
      </c>
      <c r="C1611" s="11" t="s">
        <v>837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</row>
    <row r="1612" spans="1:68" x14ac:dyDescent="0.3">
      <c r="A1612" s="2" t="s">
        <v>146</v>
      </c>
      <c r="B1612" s="6">
        <v>41396</v>
      </c>
      <c r="C1612" s="11" t="s">
        <v>837</v>
      </c>
      <c r="AB1612">
        <v>4.8499999999999996</v>
      </c>
      <c r="AH1612">
        <v>3.7</v>
      </c>
      <c r="AS1612">
        <v>22</v>
      </c>
    </row>
    <row r="1613" spans="1:68" x14ac:dyDescent="0.3">
      <c r="A1613" s="2" t="s">
        <v>146</v>
      </c>
      <c r="B1613" s="6">
        <v>41397</v>
      </c>
      <c r="C1613" s="11" t="s">
        <v>837</v>
      </c>
      <c r="AC1613">
        <v>0.21659329775748001</v>
      </c>
    </row>
    <row r="1614" spans="1:68" x14ac:dyDescent="0.3">
      <c r="A1614" s="2" t="s">
        <v>146</v>
      </c>
      <c r="B1614" s="6">
        <v>41408</v>
      </c>
      <c r="C1614" s="11" t="s">
        <v>837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AC1614">
        <v>0.43667134245053102</v>
      </c>
    </row>
    <row r="1615" spans="1:68" x14ac:dyDescent="0.3">
      <c r="A1615" s="2" t="s">
        <v>146</v>
      </c>
      <c r="B1615" s="6">
        <v>41410</v>
      </c>
      <c r="C1615" s="11" t="s">
        <v>837</v>
      </c>
      <c r="AB1615">
        <v>6.1</v>
      </c>
      <c r="AH1615">
        <v>4.9000000000000004</v>
      </c>
      <c r="AS1615">
        <v>24.5</v>
      </c>
    </row>
    <row r="1616" spans="1:68" x14ac:dyDescent="0.3">
      <c r="A1616" s="2" t="s">
        <v>146</v>
      </c>
      <c r="B1616" s="6">
        <v>41423</v>
      </c>
      <c r="C1616" s="11" t="s">
        <v>837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AB1616">
        <v>7.1</v>
      </c>
      <c r="AH1616">
        <v>5.95</v>
      </c>
    </row>
    <row r="1617" spans="1:52" x14ac:dyDescent="0.3">
      <c r="A1617" s="2" t="s">
        <v>146</v>
      </c>
      <c r="B1617" s="6">
        <v>41425</v>
      </c>
      <c r="C1617" s="11" t="s">
        <v>837</v>
      </c>
      <c r="AC1617">
        <v>0.75777245738038301</v>
      </c>
      <c r="AS1617">
        <v>25</v>
      </c>
    </row>
    <row r="1618" spans="1:52" x14ac:dyDescent="0.3">
      <c r="A1618" s="2" t="s">
        <v>146</v>
      </c>
      <c r="B1618" s="6">
        <v>41436</v>
      </c>
      <c r="C1618" s="11" t="s">
        <v>837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</row>
    <row r="1619" spans="1:52" x14ac:dyDescent="0.3">
      <c r="A1619" s="2" t="s">
        <v>146</v>
      </c>
      <c r="B1619" s="6">
        <v>41438</v>
      </c>
      <c r="C1619" s="11" t="s">
        <v>837</v>
      </c>
      <c r="AB1619">
        <v>8</v>
      </c>
      <c r="AC1619">
        <v>0.79661371571756501</v>
      </c>
      <c r="AH1619">
        <v>6.95</v>
      </c>
      <c r="AS1619">
        <v>25.5</v>
      </c>
    </row>
    <row r="1620" spans="1:52" x14ac:dyDescent="0.3">
      <c r="A1620" s="2" t="s">
        <v>146</v>
      </c>
      <c r="B1620" s="6">
        <v>41450</v>
      </c>
      <c r="C1620" s="11" t="s">
        <v>837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AB1620">
        <v>8.65</v>
      </c>
      <c r="AC1620">
        <v>0.94825038028908604</v>
      </c>
      <c r="AH1620">
        <v>7.25</v>
      </c>
    </row>
    <row r="1621" spans="1:52" x14ac:dyDescent="0.3">
      <c r="A1621" s="2" t="s">
        <v>146</v>
      </c>
      <c r="B1621" s="6">
        <v>41457</v>
      </c>
      <c r="C1621" s="11" t="s">
        <v>837</v>
      </c>
      <c r="AS1621">
        <v>26.5</v>
      </c>
    </row>
    <row r="1622" spans="1:52" x14ac:dyDescent="0.3">
      <c r="A1622" s="2" t="s">
        <v>146</v>
      </c>
      <c r="B1622" s="6">
        <v>41459</v>
      </c>
      <c r="C1622" s="11" t="s">
        <v>837</v>
      </c>
      <c r="R1622">
        <v>265.64404761904802</v>
      </c>
      <c r="S1622">
        <v>0</v>
      </c>
      <c r="AA1622">
        <v>0</v>
      </c>
      <c r="AI1622">
        <v>3.0580843875467862</v>
      </c>
      <c r="AL1622">
        <v>162.85967328652799</v>
      </c>
      <c r="AN1622">
        <f>AI1622*1000000/AL1622</f>
        <v>18777.419393237575</v>
      </c>
      <c r="AT1622">
        <v>181.54761904761901</v>
      </c>
      <c r="AV1622">
        <v>0</v>
      </c>
      <c r="AY1622">
        <v>97.645493562774803</v>
      </c>
      <c r="AZ1622">
        <v>1398.75</v>
      </c>
    </row>
    <row r="1623" spans="1:52" x14ac:dyDescent="0.3">
      <c r="A1623" s="2" t="s">
        <v>146</v>
      </c>
      <c r="B1623" s="6">
        <v>41465</v>
      </c>
      <c r="C1623" s="11" t="s">
        <v>837</v>
      </c>
      <c r="AB1623">
        <v>9</v>
      </c>
      <c r="AH1623">
        <v>7.95</v>
      </c>
      <c r="AS1623">
        <v>27</v>
      </c>
    </row>
    <row r="1624" spans="1:52" x14ac:dyDescent="0.3">
      <c r="A1624" s="2" t="s">
        <v>146</v>
      </c>
      <c r="B1624" s="6">
        <v>41466</v>
      </c>
      <c r="C1624" s="11" t="s">
        <v>837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AC1624">
        <v>0.97378198353620804</v>
      </c>
    </row>
    <row r="1625" spans="1:52" x14ac:dyDescent="0.3">
      <c r="A1625" s="2" t="s">
        <v>146</v>
      </c>
      <c r="B1625" s="6">
        <v>41481</v>
      </c>
      <c r="C1625" s="11" t="s">
        <v>837</v>
      </c>
      <c r="AS1625">
        <v>30</v>
      </c>
    </row>
    <row r="1626" spans="1:52" x14ac:dyDescent="0.3">
      <c r="A1626" s="2" t="s">
        <v>146</v>
      </c>
      <c r="B1626" s="6">
        <v>41484</v>
      </c>
      <c r="C1626" s="11" t="s">
        <v>837</v>
      </c>
      <c r="AB1626">
        <v>9.85</v>
      </c>
      <c r="AC1626">
        <v>0.98551358713910098</v>
      </c>
      <c r="AH1626">
        <v>8.85</v>
      </c>
    </row>
    <row r="1627" spans="1:52" x14ac:dyDescent="0.3">
      <c r="A1627" s="2" t="s">
        <v>146</v>
      </c>
      <c r="B1627" s="6">
        <v>41485</v>
      </c>
      <c r="C1627" s="11" t="s">
        <v>837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</row>
    <row r="1628" spans="1:52" x14ac:dyDescent="0.3">
      <c r="A1628" s="2" t="s">
        <v>146</v>
      </c>
      <c r="B1628" s="6">
        <v>41495</v>
      </c>
      <c r="C1628" s="11" t="s">
        <v>837</v>
      </c>
      <c r="AS1628">
        <v>31</v>
      </c>
    </row>
    <row r="1629" spans="1:52" x14ac:dyDescent="0.3">
      <c r="A1629" s="2" t="s">
        <v>146</v>
      </c>
      <c r="B1629" s="6">
        <v>41500</v>
      </c>
      <c r="C1629" s="11" t="s">
        <v>837</v>
      </c>
      <c r="AB1629">
        <v>10.7</v>
      </c>
      <c r="AH1629">
        <v>9.5</v>
      </c>
    </row>
    <row r="1630" spans="1:52" x14ac:dyDescent="0.3">
      <c r="A1630" s="2" t="s">
        <v>146</v>
      </c>
      <c r="B1630" s="6">
        <v>41515</v>
      </c>
      <c r="C1630" s="11" t="s">
        <v>837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</row>
    <row r="1631" spans="1:52" x14ac:dyDescent="0.3">
      <c r="A1631" s="2" t="s">
        <v>146</v>
      </c>
      <c r="B1631" s="6">
        <v>41516</v>
      </c>
      <c r="C1631" s="11" t="s">
        <v>837</v>
      </c>
      <c r="AB1631">
        <v>11.7</v>
      </c>
      <c r="AC1631">
        <v>0.95934501035952302</v>
      </c>
      <c r="AH1631">
        <v>10.25</v>
      </c>
    </row>
    <row r="1632" spans="1:52" x14ac:dyDescent="0.3">
      <c r="A1632" s="2" t="s">
        <v>146</v>
      </c>
      <c r="B1632" s="6">
        <v>41520</v>
      </c>
      <c r="C1632" s="11" t="s">
        <v>837</v>
      </c>
      <c r="R1632">
        <v>675.00595238095195</v>
      </c>
      <c r="S1632">
        <v>0</v>
      </c>
      <c r="AA1632">
        <v>0</v>
      </c>
      <c r="AI1632">
        <v>6.5587274035357623</v>
      </c>
      <c r="AL1632">
        <v>306.49049523166798</v>
      </c>
      <c r="AN1632">
        <f>AI1632*1000000/AL1632</f>
        <v>21399.447961928461</v>
      </c>
      <c r="AT1632">
        <v>185.71428571428601</v>
      </c>
      <c r="AV1632">
        <v>0</v>
      </c>
      <c r="AY1632">
        <v>263.65939342966101</v>
      </c>
      <c r="AZ1632">
        <v>1439.7619047619</v>
      </c>
    </row>
    <row r="1633" spans="1:52" x14ac:dyDescent="0.3">
      <c r="A1633" s="2" t="s">
        <v>146</v>
      </c>
      <c r="B1633" s="6">
        <v>41526</v>
      </c>
      <c r="C1633" s="11" t="s">
        <v>837</v>
      </c>
      <c r="AB1633">
        <v>12.1</v>
      </c>
      <c r="AH1633">
        <v>10.95</v>
      </c>
    </row>
    <row r="1634" spans="1:52" x14ac:dyDescent="0.3">
      <c r="A1634" s="2" t="s">
        <v>146</v>
      </c>
      <c r="B1634" s="6">
        <v>41527</v>
      </c>
      <c r="C1634" s="11" t="s">
        <v>837</v>
      </c>
      <c r="AC1634">
        <v>0.99411820843969601</v>
      </c>
    </row>
    <row r="1635" spans="1:52" x14ac:dyDescent="0.3">
      <c r="A1635" s="2" t="s">
        <v>146</v>
      </c>
      <c r="B1635" s="6">
        <v>41530</v>
      </c>
      <c r="C1635" s="11" t="s">
        <v>837</v>
      </c>
      <c r="AS1635">
        <v>32</v>
      </c>
    </row>
    <row r="1636" spans="1:52" x14ac:dyDescent="0.3">
      <c r="A1636" s="2" t="s">
        <v>146</v>
      </c>
      <c r="B1636" s="6">
        <v>41533</v>
      </c>
      <c r="C1636" s="11" t="s">
        <v>837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</row>
    <row r="1637" spans="1:52" x14ac:dyDescent="0.3">
      <c r="A1637" s="2" t="s">
        <v>146</v>
      </c>
      <c r="B1637" s="6">
        <v>41542</v>
      </c>
      <c r="C1637" s="11" t="s">
        <v>837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</row>
    <row r="1638" spans="1:52" x14ac:dyDescent="0.3">
      <c r="A1638" s="2" t="s">
        <v>146</v>
      </c>
      <c r="B1638" s="6">
        <v>41544</v>
      </c>
      <c r="C1638" s="11" t="s">
        <v>837</v>
      </c>
      <c r="AB1638">
        <v>13.1</v>
      </c>
      <c r="AH1638">
        <v>12.1</v>
      </c>
    </row>
    <row r="1639" spans="1:52" x14ac:dyDescent="0.3">
      <c r="A1639" s="2" t="s">
        <v>146</v>
      </c>
      <c r="B1639" s="6">
        <v>41548</v>
      </c>
      <c r="C1639" s="11" t="s">
        <v>837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</row>
    <row r="1640" spans="1:52" x14ac:dyDescent="0.3">
      <c r="A1640" s="2" t="s">
        <v>146</v>
      </c>
      <c r="B1640" s="6">
        <v>41555</v>
      </c>
      <c r="C1640" s="11" t="s">
        <v>837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</row>
    <row r="1641" spans="1:52" x14ac:dyDescent="0.3">
      <c r="A1641" s="2" t="s">
        <v>146</v>
      </c>
      <c r="B1641" s="6">
        <v>41558</v>
      </c>
      <c r="C1641" s="11" t="s">
        <v>837</v>
      </c>
      <c r="AB1641">
        <v>14.05</v>
      </c>
      <c r="AH1641">
        <v>12.95</v>
      </c>
      <c r="AS1641">
        <v>38</v>
      </c>
    </row>
    <row r="1642" spans="1:52" x14ac:dyDescent="0.3">
      <c r="A1642" s="2" t="s">
        <v>146</v>
      </c>
      <c r="B1642" s="6">
        <v>41562</v>
      </c>
      <c r="C1642" s="11" t="s">
        <v>837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</row>
    <row r="1643" spans="1:52" x14ac:dyDescent="0.3">
      <c r="A1643" s="2" t="s">
        <v>146</v>
      </c>
      <c r="B1643" s="6">
        <v>41563</v>
      </c>
      <c r="C1643" s="11" t="s">
        <v>837</v>
      </c>
      <c r="AC1643">
        <v>0.98833321671458296</v>
      </c>
    </row>
    <row r="1644" spans="1:52" x14ac:dyDescent="0.3">
      <c r="A1644" s="2" t="s">
        <v>146</v>
      </c>
      <c r="B1644" s="6">
        <v>41569</v>
      </c>
      <c r="C1644" s="11" t="s">
        <v>837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AA1644">
        <v>0</v>
      </c>
      <c r="AI1644">
        <v>9.4994730635118891</v>
      </c>
      <c r="AL1644">
        <v>423.85734348139101</v>
      </c>
      <c r="AN1644">
        <f>AI1644*1000000/AL1644</f>
        <v>22411.958196800602</v>
      </c>
      <c r="AT1644">
        <v>146.42857142857099</v>
      </c>
      <c r="AV1644">
        <v>0</v>
      </c>
      <c r="AY1644">
        <v>700.42154623567399</v>
      </c>
      <c r="AZ1644">
        <v>684.34523809523796</v>
      </c>
    </row>
    <row r="1645" spans="1:52" x14ac:dyDescent="0.3">
      <c r="A1645" s="2" t="s">
        <v>146</v>
      </c>
      <c r="B1645" s="6">
        <v>41570</v>
      </c>
      <c r="C1645" s="11" t="s">
        <v>837</v>
      </c>
      <c r="AB1645">
        <v>14.4</v>
      </c>
      <c r="AH1645">
        <v>13.35</v>
      </c>
    </row>
    <row r="1646" spans="1:52" x14ac:dyDescent="0.3">
      <c r="A1646" s="2" t="s">
        <v>146</v>
      </c>
      <c r="B1646" s="6">
        <v>41576</v>
      </c>
      <c r="C1646" s="11" t="s">
        <v>837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AB1646">
        <v>14.4</v>
      </c>
      <c r="AH1646">
        <v>14.4</v>
      </c>
      <c r="AS1646">
        <v>43</v>
      </c>
    </row>
    <row r="1647" spans="1:52" x14ac:dyDescent="0.3">
      <c r="A1647" s="2" t="s">
        <v>146</v>
      </c>
      <c r="B1647" s="6">
        <v>41582</v>
      </c>
      <c r="C1647" s="11" t="s">
        <v>837</v>
      </c>
      <c r="R1647">
        <v>1793.21800910108</v>
      </c>
      <c r="S1647">
        <v>28.914976819361101</v>
      </c>
      <c r="AA1647">
        <v>0</v>
      </c>
      <c r="AI1647">
        <v>8.2408672288725597</v>
      </c>
      <c r="AL1647">
        <v>436.64115473274302</v>
      </c>
      <c r="AN1647">
        <f>AI1647*1000000/AL1647</f>
        <v>18873.317687877097</v>
      </c>
      <c r="AS1647">
        <v>49.25</v>
      </c>
      <c r="AT1647">
        <v>166.07142857142901</v>
      </c>
      <c r="AV1647">
        <v>28.914976819361101</v>
      </c>
      <c r="AY1647">
        <v>1100.8654925005601</v>
      </c>
      <c r="AZ1647">
        <v>832.5</v>
      </c>
    </row>
    <row r="1648" spans="1:52" x14ac:dyDescent="0.3">
      <c r="A1648" s="2" t="s">
        <v>146</v>
      </c>
      <c r="B1648" s="6">
        <v>41583</v>
      </c>
      <c r="C1648" s="11" t="s">
        <v>837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</row>
    <row r="1649" spans="1:52" x14ac:dyDescent="0.3">
      <c r="A1649" s="2" t="s">
        <v>146</v>
      </c>
      <c r="B1649" s="6">
        <v>41586</v>
      </c>
      <c r="C1649" s="11" t="s">
        <v>837</v>
      </c>
      <c r="AC1649">
        <v>0.98437998828642004</v>
      </c>
      <c r="AS1649">
        <v>57</v>
      </c>
    </row>
    <row r="1650" spans="1:52" x14ac:dyDescent="0.3">
      <c r="A1650" s="2" t="s">
        <v>146</v>
      </c>
      <c r="B1650" s="6">
        <v>41590</v>
      </c>
      <c r="C1650" s="11" t="s">
        <v>837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</row>
    <row r="1651" spans="1:52" x14ac:dyDescent="0.3">
      <c r="A1651" s="2" t="s">
        <v>146</v>
      </c>
      <c r="B1651" s="6">
        <v>41596</v>
      </c>
      <c r="C1651" s="11" t="s">
        <v>837</v>
      </c>
      <c r="R1651">
        <v>2003.9743996700199</v>
      </c>
      <c r="S1651">
        <v>282.63814795117702</v>
      </c>
      <c r="AA1651">
        <v>3.45528263985873</v>
      </c>
      <c r="AI1651">
        <v>5.4969255384869999</v>
      </c>
      <c r="AL1651">
        <v>346.799816395665</v>
      </c>
      <c r="AN1651">
        <f>AI1651*1000000/AL1651</f>
        <v>15850.428052751737</v>
      </c>
      <c r="AT1651">
        <v>150</v>
      </c>
      <c r="AV1651">
        <v>279.18286531131798</v>
      </c>
      <c r="AY1651">
        <v>1086.19962866012</v>
      </c>
      <c r="AZ1651">
        <v>765.892857142857</v>
      </c>
    </row>
    <row r="1652" spans="1:52" x14ac:dyDescent="0.3">
      <c r="A1652" s="2" t="s">
        <v>146</v>
      </c>
      <c r="B1652" s="6">
        <v>41596</v>
      </c>
      <c r="C1652" s="11" t="s">
        <v>837</v>
      </c>
      <c r="AC1652">
        <v>0.98418467436671697</v>
      </c>
    </row>
    <row r="1653" spans="1:52" x14ac:dyDescent="0.3">
      <c r="A1653" s="2" t="s">
        <v>146</v>
      </c>
      <c r="B1653" s="6">
        <v>41597</v>
      </c>
      <c r="C1653" s="11" t="s">
        <v>837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</row>
    <row r="1654" spans="1:52" x14ac:dyDescent="0.3">
      <c r="A1654" s="2" t="s">
        <v>146</v>
      </c>
      <c r="B1654" s="6">
        <v>41599</v>
      </c>
      <c r="C1654" s="11" t="s">
        <v>837</v>
      </c>
      <c r="AS1654">
        <v>70.2</v>
      </c>
    </row>
    <row r="1655" spans="1:52" x14ac:dyDescent="0.3">
      <c r="A1655" s="2" t="s">
        <v>146</v>
      </c>
      <c r="B1655" s="6">
        <v>41604</v>
      </c>
      <c r="C1655" s="11" t="s">
        <v>837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</row>
    <row r="1656" spans="1:52" x14ac:dyDescent="0.3">
      <c r="A1656" s="2" t="s">
        <v>146</v>
      </c>
      <c r="B1656" s="6">
        <v>41607</v>
      </c>
      <c r="C1656" s="11" t="s">
        <v>837</v>
      </c>
      <c r="AS1656">
        <v>70.724999999999994</v>
      </c>
    </row>
    <row r="1657" spans="1:52" x14ac:dyDescent="0.3">
      <c r="A1657" s="2" t="s">
        <v>146</v>
      </c>
      <c r="B1657" s="6">
        <v>41610</v>
      </c>
      <c r="C1657" s="11" t="s">
        <v>837</v>
      </c>
      <c r="R1657">
        <v>2222.97388405536</v>
      </c>
      <c r="S1657">
        <v>445.53927694834698</v>
      </c>
      <c r="AA1657">
        <v>147.756057426301</v>
      </c>
      <c r="AI1657">
        <v>4.1986445555564202</v>
      </c>
      <c r="AL1657">
        <v>306.12942682313701</v>
      </c>
      <c r="AN1657">
        <f>AI1657*1000000/AL1657</f>
        <v>13715.259585228119</v>
      </c>
      <c r="AT1657">
        <v>140.47619047619</v>
      </c>
      <c r="AV1657">
        <v>297.78321952204601</v>
      </c>
      <c r="AY1657">
        <v>1141.18628684283</v>
      </c>
      <c r="AZ1657">
        <v>600.47619047619003</v>
      </c>
    </row>
    <row r="1658" spans="1:52" x14ac:dyDescent="0.3">
      <c r="A1658" s="2" t="s">
        <v>146</v>
      </c>
      <c r="B1658" s="6">
        <v>41611</v>
      </c>
      <c r="C1658" s="11" t="s">
        <v>837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</row>
    <row r="1659" spans="1:52" x14ac:dyDescent="0.3">
      <c r="A1659" s="2" t="s">
        <v>146</v>
      </c>
      <c r="B1659" s="6">
        <v>41613</v>
      </c>
      <c r="C1659" s="11" t="s">
        <v>837</v>
      </c>
      <c r="AC1659">
        <v>0.97743116910038796</v>
      </c>
    </row>
    <row r="1660" spans="1:52" x14ac:dyDescent="0.3">
      <c r="A1660" s="2" t="s">
        <v>146</v>
      </c>
      <c r="B1660" s="6">
        <v>41618</v>
      </c>
      <c r="C1660" s="11" t="s">
        <v>837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</row>
    <row r="1661" spans="1:52" x14ac:dyDescent="0.3">
      <c r="A1661" s="2" t="s">
        <v>146</v>
      </c>
      <c r="B1661" s="6">
        <v>41620</v>
      </c>
      <c r="C1661" s="11" t="s">
        <v>837</v>
      </c>
      <c r="AS1661">
        <v>81</v>
      </c>
    </row>
    <row r="1662" spans="1:52" x14ac:dyDescent="0.3">
      <c r="A1662" s="2" t="s">
        <v>146</v>
      </c>
      <c r="B1662" s="6">
        <v>41625</v>
      </c>
      <c r="C1662" s="11" t="s">
        <v>837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AA1662">
        <v>750.80083243980403</v>
      </c>
      <c r="AI1662">
        <v>2.19637411360568</v>
      </c>
      <c r="AL1662">
        <v>183.568282237478</v>
      </c>
      <c r="AN1662">
        <f>AI1662*1000000/AL1662</f>
        <v>11964.888960306782</v>
      </c>
      <c r="AT1662">
        <v>174.40476190476201</v>
      </c>
      <c r="AV1662">
        <v>297.78321952204601</v>
      </c>
      <c r="AY1662">
        <v>1078.1491087546499</v>
      </c>
      <c r="AZ1662">
        <v>786.01190476190504</v>
      </c>
    </row>
    <row r="1663" spans="1:52" x14ac:dyDescent="0.3">
      <c r="A1663" s="2" t="s">
        <v>146</v>
      </c>
      <c r="B1663" s="6">
        <v>41627</v>
      </c>
      <c r="C1663" s="11" t="s">
        <v>837</v>
      </c>
      <c r="AS1663">
        <v>83</v>
      </c>
    </row>
    <row r="1664" spans="1:52" x14ac:dyDescent="0.3">
      <c r="A1664" s="2" t="s">
        <v>146</v>
      </c>
      <c r="B1664" s="6">
        <v>41628</v>
      </c>
      <c r="C1664" s="11" t="s">
        <v>837</v>
      </c>
      <c r="AC1664">
        <v>0.94008525118828501</v>
      </c>
    </row>
    <row r="1665" spans="1:68" x14ac:dyDescent="0.3">
      <c r="A1665" s="2" t="s">
        <v>146</v>
      </c>
      <c r="B1665" s="6">
        <v>41632</v>
      </c>
      <c r="C1665" s="11" t="s">
        <v>837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</row>
    <row r="1666" spans="1:68" x14ac:dyDescent="0.3">
      <c r="A1666" s="2" t="s">
        <v>146</v>
      </c>
      <c r="B1666" s="6">
        <v>41638</v>
      </c>
      <c r="C1666" s="11" t="s">
        <v>837</v>
      </c>
      <c r="AS1666">
        <v>87</v>
      </c>
    </row>
    <row r="1667" spans="1:68" x14ac:dyDescent="0.3">
      <c r="A1667" s="2" t="s">
        <v>146</v>
      </c>
      <c r="B1667" s="6">
        <v>41639</v>
      </c>
      <c r="C1667" s="11" t="s">
        <v>837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</row>
    <row r="1668" spans="1:68" x14ac:dyDescent="0.3">
      <c r="A1668" s="2" t="s">
        <v>146</v>
      </c>
      <c r="B1668" s="6">
        <v>41645</v>
      </c>
      <c r="C1668" s="11" t="s">
        <v>837</v>
      </c>
      <c r="AC1668">
        <v>0.27416880744065603</v>
      </c>
      <c r="AS1668">
        <v>90.75</v>
      </c>
    </row>
    <row r="1669" spans="1:68" x14ac:dyDescent="0.3">
      <c r="A1669" s="2" t="s">
        <v>146</v>
      </c>
      <c r="B1669" s="6">
        <v>41646</v>
      </c>
      <c r="C1669" s="11" t="s">
        <v>837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</row>
    <row r="1670" spans="1:68" x14ac:dyDescent="0.3">
      <c r="A1670" s="2" t="s">
        <v>146</v>
      </c>
      <c r="B1670" s="6">
        <v>41652</v>
      </c>
      <c r="C1670" s="11" t="s">
        <v>837</v>
      </c>
      <c r="AS1670">
        <v>90.75</v>
      </c>
    </row>
    <row r="1671" spans="1:68" x14ac:dyDescent="0.3">
      <c r="A1671" s="2" t="s">
        <v>146</v>
      </c>
      <c r="B1671" s="6">
        <v>41653</v>
      </c>
      <c r="C1671" s="11" t="s">
        <v>837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AC1671">
        <v>0</v>
      </c>
    </row>
    <row r="1672" spans="1:68" x14ac:dyDescent="0.3">
      <c r="A1672" s="2" t="s">
        <v>146</v>
      </c>
      <c r="B1672" s="6">
        <v>41660</v>
      </c>
      <c r="C1672" s="11" t="s">
        <v>837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</row>
    <row r="1673" spans="1:68" x14ac:dyDescent="0.3">
      <c r="A1673" s="2" t="s">
        <v>146</v>
      </c>
      <c r="B1673" s="6">
        <v>41662</v>
      </c>
      <c r="C1673" s="11" t="s">
        <v>837</v>
      </c>
      <c r="AC1673">
        <v>0</v>
      </c>
      <c r="AS1673">
        <v>93</v>
      </c>
    </row>
    <row r="1674" spans="1:68" x14ac:dyDescent="0.3">
      <c r="A1674" s="2" t="s">
        <v>146</v>
      </c>
      <c r="B1674" s="6">
        <v>41664</v>
      </c>
      <c r="C1674" s="11" t="s">
        <v>837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O1674" t="s">
        <v>934</v>
      </c>
      <c r="AV1674">
        <v>297.78321952204601</v>
      </c>
      <c r="AY1674">
        <v>820.25531414114505</v>
      </c>
    </row>
    <row r="1675" spans="1:68" x14ac:dyDescent="0.3">
      <c r="A1675" s="2" t="s">
        <v>146</v>
      </c>
      <c r="B1675" s="6">
        <v>41667</v>
      </c>
      <c r="C1675" s="11" t="s">
        <v>837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</row>
    <row r="1676" spans="1:68" x14ac:dyDescent="0.3">
      <c r="A1676" s="13" t="s">
        <v>146</v>
      </c>
      <c r="C1676" s="11" t="s">
        <v>837</v>
      </c>
      <c r="AO1676" t="s">
        <v>934</v>
      </c>
      <c r="BB1676" s="14">
        <v>239.24199999999996</v>
      </c>
      <c r="BC1676" s="14">
        <v>426.63400000000001</v>
      </c>
      <c r="BD1676" s="14">
        <v>515.0535000000001</v>
      </c>
      <c r="BE1676" s="14">
        <v>632.05149999999992</v>
      </c>
      <c r="BF1676" s="14">
        <v>821.09050000000002</v>
      </c>
      <c r="BG1676" s="14">
        <v>863.88199999999995</v>
      </c>
      <c r="BH1676" s="14">
        <v>1037.3965000000003</v>
      </c>
      <c r="BI1676" s="14">
        <v>1154.3944999999999</v>
      </c>
      <c r="BJ1676" s="14">
        <v>1483.0930000000003</v>
      </c>
      <c r="BK1676" s="14">
        <v>2107.5804999999991</v>
      </c>
      <c r="BL1676" s="14">
        <v>2302.75</v>
      </c>
      <c r="BM1676" s="14">
        <v>2117.7979999999998</v>
      </c>
      <c r="BN1676" s="14">
        <v>2377.9629999999993</v>
      </c>
      <c r="BO1676" s="14">
        <v>2700.148947368421</v>
      </c>
      <c r="BP1676" s="14">
        <v>2503.5162500000001</v>
      </c>
    </row>
    <row r="1677" spans="1:68" x14ac:dyDescent="0.3">
      <c r="A1677" s="2" t="s">
        <v>143</v>
      </c>
      <c r="B1677" s="6">
        <v>41386</v>
      </c>
      <c r="C1677" s="11" t="s">
        <v>837</v>
      </c>
      <c r="AB1677">
        <v>3.9</v>
      </c>
      <c r="AH1677">
        <v>2.1</v>
      </c>
      <c r="AS1677">
        <v>17.5</v>
      </c>
    </row>
    <row r="1678" spans="1:68" x14ac:dyDescent="0.3">
      <c r="A1678" s="2" t="s">
        <v>143</v>
      </c>
      <c r="B1678" s="6">
        <v>41387</v>
      </c>
      <c r="C1678" s="11" t="s">
        <v>837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</row>
    <row r="1679" spans="1:68" x14ac:dyDescent="0.3">
      <c r="A1679" s="2" t="s">
        <v>143</v>
      </c>
      <c r="B1679" s="6">
        <v>41394</v>
      </c>
      <c r="C1679" s="11" t="s">
        <v>837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</row>
    <row r="1680" spans="1:68" x14ac:dyDescent="0.3">
      <c r="A1680" s="2" t="s">
        <v>143</v>
      </c>
      <c r="B1680" s="6">
        <v>41396</v>
      </c>
      <c r="C1680" s="11" t="s">
        <v>837</v>
      </c>
      <c r="AB1680">
        <v>5</v>
      </c>
      <c r="AH1680">
        <v>3.85</v>
      </c>
      <c r="AS1680">
        <v>22.25</v>
      </c>
    </row>
    <row r="1681" spans="1:52" x14ac:dyDescent="0.3">
      <c r="A1681" s="2" t="s">
        <v>143</v>
      </c>
      <c r="B1681" s="6">
        <v>41397</v>
      </c>
      <c r="C1681" s="11" t="s">
        <v>837</v>
      </c>
      <c r="AC1681">
        <v>0.20034810498982</v>
      </c>
    </row>
    <row r="1682" spans="1:52" x14ac:dyDescent="0.3">
      <c r="A1682" s="2" t="s">
        <v>143</v>
      </c>
      <c r="B1682" s="6">
        <v>41408</v>
      </c>
      <c r="C1682" s="11" t="s">
        <v>837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AC1682">
        <v>0.43562341935058402</v>
      </c>
    </row>
    <row r="1683" spans="1:52" x14ac:dyDescent="0.3">
      <c r="A1683" s="2" t="s">
        <v>143</v>
      </c>
      <c r="B1683" s="6">
        <v>41410</v>
      </c>
      <c r="C1683" s="11" t="s">
        <v>837</v>
      </c>
      <c r="AB1683">
        <v>6.35</v>
      </c>
      <c r="AH1683">
        <v>5.05</v>
      </c>
      <c r="AS1683">
        <v>24.25</v>
      </c>
    </row>
    <row r="1684" spans="1:52" x14ac:dyDescent="0.3">
      <c r="A1684" s="2" t="s">
        <v>143</v>
      </c>
      <c r="B1684" s="6">
        <v>41423</v>
      </c>
      <c r="C1684" s="11" t="s">
        <v>837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AB1684">
        <v>7.2</v>
      </c>
      <c r="AH1684">
        <v>6.15</v>
      </c>
    </row>
    <row r="1685" spans="1:52" x14ac:dyDescent="0.3">
      <c r="A1685" s="2" t="s">
        <v>143</v>
      </c>
      <c r="B1685" s="6">
        <v>41425</v>
      </c>
      <c r="C1685" s="11" t="s">
        <v>837</v>
      </c>
      <c r="AC1685">
        <v>0.71376127790974697</v>
      </c>
      <c r="AS1685">
        <v>24.5</v>
      </c>
    </row>
    <row r="1686" spans="1:52" x14ac:dyDescent="0.3">
      <c r="A1686" s="2" t="s">
        <v>143</v>
      </c>
      <c r="B1686" s="6">
        <v>41436</v>
      </c>
      <c r="C1686" s="11" t="s">
        <v>837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</row>
    <row r="1687" spans="1:52" x14ac:dyDescent="0.3">
      <c r="A1687" s="2" t="s">
        <v>143</v>
      </c>
      <c r="B1687" s="6">
        <v>41438</v>
      </c>
      <c r="C1687" s="11" t="s">
        <v>837</v>
      </c>
      <c r="AB1687">
        <v>8.15</v>
      </c>
      <c r="AC1687">
        <v>0.76449582783405201</v>
      </c>
      <c r="AH1687">
        <v>7.1</v>
      </c>
      <c r="AS1687">
        <v>25.25</v>
      </c>
    </row>
    <row r="1688" spans="1:52" x14ac:dyDescent="0.3">
      <c r="A1688" s="2" t="s">
        <v>143</v>
      </c>
      <c r="B1688" s="6">
        <v>41450</v>
      </c>
      <c r="C1688" s="11" t="s">
        <v>837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AB1688">
        <v>8.6999999999999993</v>
      </c>
      <c r="AC1688">
        <v>0.92240056879783205</v>
      </c>
      <c r="AH1688">
        <v>7.45</v>
      </c>
    </row>
    <row r="1689" spans="1:52" x14ac:dyDescent="0.3">
      <c r="A1689" s="2" t="s">
        <v>143</v>
      </c>
      <c r="B1689" s="6">
        <v>41457</v>
      </c>
      <c r="C1689" s="11" t="s">
        <v>837</v>
      </c>
      <c r="AS1689">
        <v>26.5</v>
      </c>
    </row>
    <row r="1690" spans="1:52" x14ac:dyDescent="0.3">
      <c r="A1690" s="2" t="s">
        <v>143</v>
      </c>
      <c r="B1690" s="6">
        <v>41459</v>
      </c>
      <c r="C1690" s="11" t="s">
        <v>837</v>
      </c>
      <c r="R1690">
        <v>226.897023809524</v>
      </c>
      <c r="S1690">
        <v>0</v>
      </c>
      <c r="AA1690">
        <v>0</v>
      </c>
      <c r="AI1690">
        <v>2.387222941717289</v>
      </c>
      <c r="AL1690">
        <v>136.44411816604801</v>
      </c>
      <c r="AN1690">
        <f>AI1690*1000000/AL1690</f>
        <v>17495.975449906291</v>
      </c>
      <c r="AT1690">
        <v>157.73809523809501</v>
      </c>
      <c r="AV1690">
        <v>0</v>
      </c>
      <c r="AY1690">
        <v>87.534178137118005</v>
      </c>
      <c r="AZ1690">
        <v>1367.61904761905</v>
      </c>
    </row>
    <row r="1691" spans="1:52" x14ac:dyDescent="0.3">
      <c r="A1691" s="2" t="s">
        <v>143</v>
      </c>
      <c r="B1691" s="6">
        <v>41465</v>
      </c>
      <c r="C1691" s="11" t="s">
        <v>837</v>
      </c>
      <c r="AB1691">
        <v>9.15</v>
      </c>
      <c r="AH1691">
        <v>8.1</v>
      </c>
      <c r="AS1691">
        <v>27.25</v>
      </c>
    </row>
    <row r="1692" spans="1:52" x14ac:dyDescent="0.3">
      <c r="A1692" s="2" t="s">
        <v>143</v>
      </c>
      <c r="B1692" s="6">
        <v>41466</v>
      </c>
      <c r="C1692" s="11" t="s">
        <v>837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AC1692">
        <v>0.95509358282104195</v>
      </c>
    </row>
    <row r="1693" spans="1:52" x14ac:dyDescent="0.3">
      <c r="A1693" s="2" t="s">
        <v>143</v>
      </c>
      <c r="B1693" s="6">
        <v>41481</v>
      </c>
      <c r="C1693" s="11" t="s">
        <v>837</v>
      </c>
      <c r="AS1693">
        <v>30</v>
      </c>
    </row>
    <row r="1694" spans="1:52" x14ac:dyDescent="0.3">
      <c r="A1694" s="2" t="s">
        <v>143</v>
      </c>
      <c r="B1694" s="6">
        <v>41484</v>
      </c>
      <c r="C1694" s="11" t="s">
        <v>837</v>
      </c>
      <c r="AB1694">
        <v>10</v>
      </c>
      <c r="AC1694">
        <v>0.97341501800613905</v>
      </c>
      <c r="AH1694">
        <v>8.75</v>
      </c>
    </row>
    <row r="1695" spans="1:52" x14ac:dyDescent="0.3">
      <c r="A1695" s="2" t="s">
        <v>143</v>
      </c>
      <c r="B1695" s="6">
        <v>41485</v>
      </c>
      <c r="C1695" s="11" t="s">
        <v>837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</row>
    <row r="1696" spans="1:52" x14ac:dyDescent="0.3">
      <c r="A1696" s="2" t="s">
        <v>143</v>
      </c>
      <c r="B1696" s="6">
        <v>41495</v>
      </c>
      <c r="C1696" s="11" t="s">
        <v>837</v>
      </c>
      <c r="AS1696">
        <v>31</v>
      </c>
    </row>
    <row r="1697" spans="1:52" x14ac:dyDescent="0.3">
      <c r="A1697" s="2" t="s">
        <v>143</v>
      </c>
      <c r="B1697" s="6">
        <v>41500</v>
      </c>
      <c r="C1697" s="11" t="s">
        <v>837</v>
      </c>
      <c r="AB1697">
        <v>10.75</v>
      </c>
      <c r="AH1697">
        <v>9.6999999999999993</v>
      </c>
    </row>
    <row r="1698" spans="1:52" x14ac:dyDescent="0.3">
      <c r="A1698" s="2" t="s">
        <v>143</v>
      </c>
      <c r="B1698" s="6">
        <v>41515</v>
      </c>
      <c r="C1698" s="11" t="s">
        <v>837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</row>
    <row r="1699" spans="1:52" x14ac:dyDescent="0.3">
      <c r="A1699" s="2" t="s">
        <v>143</v>
      </c>
      <c r="B1699" s="6">
        <v>41516</v>
      </c>
      <c r="C1699" s="11" t="s">
        <v>837</v>
      </c>
      <c r="AB1699">
        <v>11.75</v>
      </c>
      <c r="AC1699">
        <v>0.94213357872731796</v>
      </c>
      <c r="AH1699">
        <v>10.55</v>
      </c>
    </row>
    <row r="1700" spans="1:52" x14ac:dyDescent="0.3">
      <c r="A1700" s="2" t="s">
        <v>143</v>
      </c>
      <c r="B1700" s="6">
        <v>41520</v>
      </c>
      <c r="C1700" s="11" t="s">
        <v>837</v>
      </c>
      <c r="R1700">
        <v>624.357142857143</v>
      </c>
      <c r="S1700">
        <v>0</v>
      </c>
      <c r="AA1700">
        <v>0</v>
      </c>
      <c r="AI1700">
        <v>6.2677068354927918</v>
      </c>
      <c r="AL1700">
        <v>278.170481554086</v>
      </c>
      <c r="AN1700">
        <f>AI1700*1000000/AL1700</f>
        <v>22531.890517197568</v>
      </c>
      <c r="AT1700">
        <v>170.23809523809501</v>
      </c>
      <c r="AV1700">
        <v>0</v>
      </c>
      <c r="AY1700">
        <v>254.253211849108</v>
      </c>
      <c r="AZ1700">
        <v>1257.67857142857</v>
      </c>
    </row>
    <row r="1701" spans="1:52" x14ac:dyDescent="0.3">
      <c r="A1701" s="2" t="s">
        <v>143</v>
      </c>
      <c r="B1701" s="6">
        <v>41526</v>
      </c>
      <c r="C1701" s="11" t="s">
        <v>837</v>
      </c>
      <c r="AB1701">
        <v>12.15</v>
      </c>
      <c r="AH1701">
        <v>11.1</v>
      </c>
    </row>
    <row r="1702" spans="1:52" x14ac:dyDescent="0.3">
      <c r="A1702" s="2" t="s">
        <v>143</v>
      </c>
      <c r="B1702" s="6">
        <v>41527</v>
      </c>
      <c r="C1702" s="11" t="s">
        <v>837</v>
      </c>
      <c r="AC1702">
        <v>0.98686350261228095</v>
      </c>
    </row>
    <row r="1703" spans="1:52" x14ac:dyDescent="0.3">
      <c r="A1703" s="2" t="s">
        <v>143</v>
      </c>
      <c r="B1703" s="6">
        <v>41530</v>
      </c>
      <c r="C1703" s="11" t="s">
        <v>837</v>
      </c>
      <c r="AS1703">
        <v>32</v>
      </c>
    </row>
    <row r="1704" spans="1:52" x14ac:dyDescent="0.3">
      <c r="A1704" s="2" t="s">
        <v>143</v>
      </c>
      <c r="B1704" s="6">
        <v>41533</v>
      </c>
      <c r="C1704" s="11" t="s">
        <v>837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</row>
    <row r="1705" spans="1:52" x14ac:dyDescent="0.3">
      <c r="A1705" s="2" t="s">
        <v>143</v>
      </c>
      <c r="B1705" s="6">
        <v>41542</v>
      </c>
      <c r="C1705" s="11" t="s">
        <v>837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</row>
    <row r="1706" spans="1:52" x14ac:dyDescent="0.3">
      <c r="A1706" s="2" t="s">
        <v>143</v>
      </c>
      <c r="B1706" s="6">
        <v>41544</v>
      </c>
      <c r="C1706" s="11" t="s">
        <v>837</v>
      </c>
      <c r="AB1706">
        <v>13.25</v>
      </c>
      <c r="AH1706">
        <v>12.15</v>
      </c>
    </row>
    <row r="1707" spans="1:52" x14ac:dyDescent="0.3">
      <c r="A1707" s="2" t="s">
        <v>143</v>
      </c>
      <c r="B1707" s="6">
        <v>41548</v>
      </c>
      <c r="C1707" s="11" t="s">
        <v>837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</row>
    <row r="1708" spans="1:52" x14ac:dyDescent="0.3">
      <c r="A1708" s="2" t="s">
        <v>143</v>
      </c>
      <c r="B1708" s="6">
        <v>41555</v>
      </c>
      <c r="C1708" s="11" t="s">
        <v>837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</row>
    <row r="1709" spans="1:52" x14ac:dyDescent="0.3">
      <c r="A1709" s="2" t="s">
        <v>143</v>
      </c>
      <c r="B1709" s="6">
        <v>41558</v>
      </c>
      <c r="C1709" s="11" t="s">
        <v>837</v>
      </c>
      <c r="AB1709">
        <v>14.35</v>
      </c>
      <c r="AH1709">
        <v>13.2</v>
      </c>
      <c r="AS1709">
        <v>37.25</v>
      </c>
    </row>
    <row r="1710" spans="1:52" x14ac:dyDescent="0.3">
      <c r="A1710" s="2" t="s">
        <v>143</v>
      </c>
      <c r="B1710" s="6">
        <v>41562</v>
      </c>
      <c r="C1710" s="11" t="s">
        <v>837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</row>
    <row r="1711" spans="1:52" x14ac:dyDescent="0.3">
      <c r="A1711" s="2" t="s">
        <v>143</v>
      </c>
      <c r="B1711" s="6">
        <v>41563</v>
      </c>
      <c r="C1711" s="11" t="s">
        <v>837</v>
      </c>
      <c r="AC1711">
        <v>0.97410706721021501</v>
      </c>
    </row>
    <row r="1712" spans="1:52" x14ac:dyDescent="0.3">
      <c r="A1712" s="2" t="s">
        <v>143</v>
      </c>
      <c r="B1712" s="6">
        <v>41569</v>
      </c>
      <c r="C1712" s="11" t="s">
        <v>837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AA1712">
        <v>0</v>
      </c>
      <c r="AI1712">
        <v>7.7770623965616901</v>
      </c>
      <c r="AL1712">
        <v>380.587227265114</v>
      </c>
      <c r="AN1712">
        <f>AI1712*1000000/AL1712</f>
        <v>20434.375721033462</v>
      </c>
      <c r="AT1712">
        <v>160.71428571428601</v>
      </c>
      <c r="AV1712">
        <v>0</v>
      </c>
      <c r="AY1712">
        <v>774.78903753974203</v>
      </c>
      <c r="AZ1712">
        <v>801.66666666666697</v>
      </c>
    </row>
    <row r="1713" spans="1:52" x14ac:dyDescent="0.3">
      <c r="A1713" s="2" t="s">
        <v>143</v>
      </c>
      <c r="B1713" s="6">
        <v>41570</v>
      </c>
      <c r="C1713" s="11" t="s">
        <v>837</v>
      </c>
      <c r="AB1713">
        <v>14.4</v>
      </c>
      <c r="AH1713">
        <v>13.6</v>
      </c>
    </row>
    <row r="1714" spans="1:52" x14ac:dyDescent="0.3">
      <c r="A1714" s="2" t="s">
        <v>143</v>
      </c>
      <c r="B1714" s="6">
        <v>41576</v>
      </c>
      <c r="C1714" s="11" t="s">
        <v>837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AB1714">
        <v>14.4</v>
      </c>
      <c r="AH1714">
        <v>14.4</v>
      </c>
      <c r="AS1714">
        <v>43.5</v>
      </c>
    </row>
    <row r="1715" spans="1:52" x14ac:dyDescent="0.3">
      <c r="A1715" s="2" t="s">
        <v>143</v>
      </c>
      <c r="B1715" s="6">
        <v>41582</v>
      </c>
      <c r="C1715" s="11" t="s">
        <v>837</v>
      </c>
      <c r="R1715">
        <v>1620.5776179914001</v>
      </c>
      <c r="S1715">
        <v>108.037587496201</v>
      </c>
      <c r="AA1715">
        <v>0</v>
      </c>
      <c r="AI1715">
        <v>6.2177981873402501</v>
      </c>
      <c r="AL1715">
        <v>337.72940464559701</v>
      </c>
      <c r="AN1715">
        <f>AI1715*1000000/AL1715</f>
        <v>18410.591739457861</v>
      </c>
      <c r="AS1715">
        <v>53.5</v>
      </c>
      <c r="AT1715">
        <v>147.02380952381</v>
      </c>
      <c r="AV1715">
        <v>108.037587496201</v>
      </c>
      <c r="AY1715">
        <v>968.93367032483002</v>
      </c>
      <c r="AZ1715">
        <v>657.55952380952397</v>
      </c>
    </row>
    <row r="1716" spans="1:52" x14ac:dyDescent="0.3">
      <c r="A1716" s="2" t="s">
        <v>143</v>
      </c>
      <c r="B1716" s="6">
        <v>41583</v>
      </c>
      <c r="C1716" s="11" t="s">
        <v>837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</row>
    <row r="1717" spans="1:52" x14ac:dyDescent="0.3">
      <c r="A1717" s="2" t="s">
        <v>143</v>
      </c>
      <c r="B1717" s="6">
        <v>41586</v>
      </c>
      <c r="C1717" s="11" t="s">
        <v>837</v>
      </c>
      <c r="AC1717">
        <v>0.96851917268705801</v>
      </c>
      <c r="AS1717">
        <v>59.25</v>
      </c>
    </row>
    <row r="1718" spans="1:52" x14ac:dyDescent="0.3">
      <c r="A1718" s="2" t="s">
        <v>143</v>
      </c>
      <c r="B1718" s="6">
        <v>41590</v>
      </c>
      <c r="C1718" s="11" t="s">
        <v>837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</row>
    <row r="1719" spans="1:52" x14ac:dyDescent="0.3">
      <c r="A1719" s="2" t="s">
        <v>143</v>
      </c>
      <c r="B1719" s="6">
        <v>41596</v>
      </c>
      <c r="C1719" s="11" t="s">
        <v>837</v>
      </c>
      <c r="R1719">
        <v>1948.06739988236</v>
      </c>
      <c r="S1719">
        <v>271.14874703958702</v>
      </c>
      <c r="AA1719">
        <v>13.9802400139942</v>
      </c>
      <c r="AI1719">
        <v>5.3198033883655</v>
      </c>
      <c r="AL1719">
        <v>316.34622536928202</v>
      </c>
      <c r="AN1719">
        <f>AI1719*1000000/AL1719</f>
        <v>16816.395966651751</v>
      </c>
      <c r="AT1719">
        <v>138.69047619047601</v>
      </c>
      <c r="AV1719">
        <v>257.16850702559202</v>
      </c>
      <c r="AY1719">
        <v>1078.18005071273</v>
      </c>
      <c r="AZ1719">
        <v>738.392857142857</v>
      </c>
    </row>
    <row r="1720" spans="1:52" x14ac:dyDescent="0.3">
      <c r="A1720" s="2" t="s">
        <v>143</v>
      </c>
      <c r="B1720" s="6">
        <v>41596</v>
      </c>
      <c r="C1720" s="11" t="s">
        <v>837</v>
      </c>
      <c r="AC1720">
        <v>0.96417049165882895</v>
      </c>
    </row>
    <row r="1721" spans="1:52" x14ac:dyDescent="0.3">
      <c r="A1721" s="2" t="s">
        <v>143</v>
      </c>
      <c r="B1721" s="6">
        <v>41597</v>
      </c>
      <c r="C1721" s="11" t="s">
        <v>837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</row>
    <row r="1722" spans="1:52" x14ac:dyDescent="0.3">
      <c r="A1722" s="2" t="s">
        <v>143</v>
      </c>
      <c r="B1722" s="6">
        <v>41599</v>
      </c>
      <c r="C1722" s="11" t="s">
        <v>837</v>
      </c>
      <c r="AS1722">
        <v>70.424999999999997</v>
      </c>
    </row>
    <row r="1723" spans="1:52" x14ac:dyDescent="0.3">
      <c r="A1723" s="2" t="s">
        <v>143</v>
      </c>
      <c r="B1723" s="6">
        <v>41604</v>
      </c>
      <c r="C1723" s="11" t="s">
        <v>837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</row>
    <row r="1724" spans="1:52" x14ac:dyDescent="0.3">
      <c r="A1724" s="2" t="s">
        <v>143</v>
      </c>
      <c r="B1724" s="6">
        <v>41607</v>
      </c>
      <c r="C1724" s="11" t="s">
        <v>837</v>
      </c>
      <c r="AS1724">
        <v>70.8</v>
      </c>
    </row>
    <row r="1725" spans="1:52" x14ac:dyDescent="0.3">
      <c r="A1725" s="2" t="s">
        <v>143</v>
      </c>
      <c r="B1725" s="6">
        <v>41610</v>
      </c>
      <c r="C1725" s="11" t="s">
        <v>837</v>
      </c>
      <c r="R1725">
        <v>2109.7287606477498</v>
      </c>
      <c r="S1725">
        <v>455.553146100616</v>
      </c>
      <c r="AA1725">
        <v>190.56940146327699</v>
      </c>
      <c r="AI1725">
        <v>3.7765601968632301</v>
      </c>
      <c r="AL1725">
        <v>269.45820045230101</v>
      </c>
      <c r="AN1725">
        <f>AI1725*1000000/AL1725</f>
        <v>14015.384169136651</v>
      </c>
      <c r="AT1725">
        <v>149.40476190476201</v>
      </c>
      <c r="AV1725">
        <v>264.98374463733899</v>
      </c>
      <c r="AY1725">
        <v>1104.23025375682</v>
      </c>
      <c r="AZ1725">
        <v>657.5</v>
      </c>
    </row>
    <row r="1726" spans="1:52" x14ac:dyDescent="0.3">
      <c r="A1726" s="2" t="s">
        <v>143</v>
      </c>
      <c r="B1726" s="6">
        <v>41611</v>
      </c>
      <c r="C1726" s="11" t="s">
        <v>837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</row>
    <row r="1727" spans="1:52" x14ac:dyDescent="0.3">
      <c r="A1727" s="2" t="s">
        <v>143</v>
      </c>
      <c r="B1727" s="6">
        <v>41613</v>
      </c>
      <c r="C1727" s="11" t="s">
        <v>837</v>
      </c>
      <c r="AC1727">
        <v>0.94900999890107895</v>
      </c>
    </row>
    <row r="1728" spans="1:52" x14ac:dyDescent="0.3">
      <c r="A1728" s="2" t="s">
        <v>143</v>
      </c>
      <c r="B1728" s="6">
        <v>41618</v>
      </c>
      <c r="C1728" s="11" t="s">
        <v>837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</row>
    <row r="1729" spans="1:68" x14ac:dyDescent="0.3">
      <c r="A1729" s="2" t="s">
        <v>143</v>
      </c>
      <c r="B1729" s="6">
        <v>41620</v>
      </c>
      <c r="C1729" s="11" t="s">
        <v>837</v>
      </c>
      <c r="AS1729">
        <v>81</v>
      </c>
    </row>
    <row r="1730" spans="1:68" x14ac:dyDescent="0.3">
      <c r="A1730" s="2" t="s">
        <v>143</v>
      </c>
      <c r="B1730" s="6">
        <v>41625</v>
      </c>
      <c r="C1730" s="11" t="s">
        <v>837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AA1730">
        <v>590.55719962109504</v>
      </c>
      <c r="AI1730">
        <v>2.0383446717260498</v>
      </c>
      <c r="AL1730">
        <v>162.57468853335899</v>
      </c>
      <c r="AN1730">
        <f>AI1730*1000000/AL1730</f>
        <v>12537.896828310997</v>
      </c>
      <c r="AT1730">
        <v>145.23809523809501</v>
      </c>
      <c r="AV1730">
        <v>264.98374463733899</v>
      </c>
      <c r="AY1730">
        <v>965.17603000641395</v>
      </c>
      <c r="AZ1730">
        <v>605.29761904761904</v>
      </c>
    </row>
    <row r="1731" spans="1:68" x14ac:dyDescent="0.3">
      <c r="A1731" s="2" t="s">
        <v>143</v>
      </c>
      <c r="B1731" s="6">
        <v>41627</v>
      </c>
      <c r="C1731" s="11" t="s">
        <v>837</v>
      </c>
      <c r="AS1731">
        <v>83</v>
      </c>
    </row>
    <row r="1732" spans="1:68" x14ac:dyDescent="0.3">
      <c r="A1732" s="2" t="s">
        <v>143</v>
      </c>
      <c r="B1732" s="6">
        <v>41628</v>
      </c>
      <c r="C1732" s="11" t="s">
        <v>837</v>
      </c>
      <c r="AC1732">
        <v>0.80719004246637605</v>
      </c>
    </row>
    <row r="1733" spans="1:68" x14ac:dyDescent="0.3">
      <c r="A1733" s="2" t="s">
        <v>143</v>
      </c>
      <c r="B1733" s="6">
        <v>41632</v>
      </c>
      <c r="C1733" s="11" t="s">
        <v>837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</row>
    <row r="1734" spans="1:68" x14ac:dyDescent="0.3">
      <c r="A1734" s="2" t="s">
        <v>143</v>
      </c>
      <c r="B1734" s="6">
        <v>41638</v>
      </c>
      <c r="C1734" s="11" t="s">
        <v>837</v>
      </c>
      <c r="AS1734">
        <v>87.5</v>
      </c>
    </row>
    <row r="1735" spans="1:68" x14ac:dyDescent="0.3">
      <c r="A1735" s="2" t="s">
        <v>143</v>
      </c>
      <c r="B1735" s="6">
        <v>41639</v>
      </c>
      <c r="C1735" s="11" t="s">
        <v>837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</row>
    <row r="1736" spans="1:68" x14ac:dyDescent="0.3">
      <c r="A1736" s="2" t="s">
        <v>143</v>
      </c>
      <c r="B1736" s="6">
        <v>41645</v>
      </c>
      <c r="C1736" s="11" t="s">
        <v>837</v>
      </c>
      <c r="AC1736">
        <v>1.80002454505984E-2</v>
      </c>
      <c r="AS1736">
        <v>91</v>
      </c>
    </row>
    <row r="1737" spans="1:68" x14ac:dyDescent="0.3">
      <c r="A1737" s="2" t="s">
        <v>143</v>
      </c>
      <c r="B1737" s="6">
        <v>41646</v>
      </c>
      <c r="C1737" s="11" t="s">
        <v>837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</row>
    <row r="1738" spans="1:68" x14ac:dyDescent="0.3">
      <c r="A1738" s="2" t="s">
        <v>143</v>
      </c>
      <c r="B1738" s="6">
        <v>41652</v>
      </c>
      <c r="C1738" s="11" t="s">
        <v>837</v>
      </c>
      <c r="AS1738">
        <v>92</v>
      </c>
    </row>
    <row r="1739" spans="1:68" x14ac:dyDescent="0.3">
      <c r="A1739" s="2" t="s">
        <v>143</v>
      </c>
      <c r="B1739" s="6">
        <v>41653</v>
      </c>
      <c r="C1739" s="11" t="s">
        <v>837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AC1739">
        <v>0</v>
      </c>
    </row>
    <row r="1740" spans="1:68" x14ac:dyDescent="0.3">
      <c r="A1740" s="2" t="s">
        <v>143</v>
      </c>
      <c r="B1740" s="6">
        <v>41660</v>
      </c>
      <c r="C1740" s="11" t="s">
        <v>837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</row>
    <row r="1741" spans="1:68" x14ac:dyDescent="0.3">
      <c r="A1741" s="2" t="s">
        <v>143</v>
      </c>
      <c r="B1741" s="6">
        <v>41662</v>
      </c>
      <c r="C1741" s="11" t="s">
        <v>837</v>
      </c>
      <c r="AS1741">
        <v>93</v>
      </c>
    </row>
    <row r="1742" spans="1:68" x14ac:dyDescent="0.3">
      <c r="A1742" s="2" t="s">
        <v>143</v>
      </c>
      <c r="B1742" s="6">
        <v>41664</v>
      </c>
      <c r="C1742" s="11" t="s">
        <v>837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O1742" t="s">
        <v>934</v>
      </c>
      <c r="AV1742">
        <v>264.98374463733899</v>
      </c>
      <c r="AY1742">
        <v>734.85205635114403</v>
      </c>
    </row>
    <row r="1743" spans="1:68" x14ac:dyDescent="0.3">
      <c r="A1743" s="2" t="s">
        <v>143</v>
      </c>
      <c r="B1743" s="6">
        <v>41667</v>
      </c>
      <c r="C1743" s="11" t="s">
        <v>837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68" x14ac:dyDescent="0.3">
      <c r="A1744" s="13" t="s">
        <v>143</v>
      </c>
      <c r="C1744" s="11" t="s">
        <v>837</v>
      </c>
      <c r="AO1744" t="s">
        <v>934</v>
      </c>
      <c r="BB1744" s="14">
        <v>224.51049999999995</v>
      </c>
      <c r="BC1744" s="14">
        <v>435.66199999999998</v>
      </c>
      <c r="BD1744" s="14">
        <v>535.73250000000007</v>
      </c>
      <c r="BE1744" s="14">
        <v>622.32199999999989</v>
      </c>
      <c r="BF1744" s="14">
        <v>785.46649999999977</v>
      </c>
      <c r="BG1744" s="14">
        <v>906.33799999999997</v>
      </c>
      <c r="BH1744" s="14">
        <v>1017.7850000000001</v>
      </c>
      <c r="BI1744" s="14">
        <v>1152.1680000000001</v>
      </c>
      <c r="BJ1744" s="14">
        <v>1334.009</v>
      </c>
      <c r="BK1744" s="14">
        <v>1986.7394999999997</v>
      </c>
      <c r="BL1744" s="14">
        <v>2317.4205000000002</v>
      </c>
      <c r="BM1744" s="14">
        <v>2219.1189999999997</v>
      </c>
      <c r="BN1744" s="14">
        <v>2375.8584999999998</v>
      </c>
      <c r="BO1744" s="14">
        <v>2432.9544999999994</v>
      </c>
      <c r="BP1744" s="14">
        <v>2149.25875</v>
      </c>
    </row>
    <row r="1745" spans="1:52" x14ac:dyDescent="0.3">
      <c r="A1745" s="2" t="s">
        <v>144</v>
      </c>
      <c r="B1745" s="6">
        <v>41386</v>
      </c>
      <c r="C1745" s="11" t="s">
        <v>837</v>
      </c>
      <c r="AB1745">
        <v>3.9</v>
      </c>
      <c r="AH1745">
        <v>2</v>
      </c>
      <c r="AS1745">
        <v>15.75</v>
      </c>
    </row>
    <row r="1746" spans="1:52" x14ac:dyDescent="0.3">
      <c r="A1746" s="2" t="s">
        <v>144</v>
      </c>
      <c r="B1746" s="6">
        <v>41387</v>
      </c>
      <c r="C1746" s="11" t="s">
        <v>837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</row>
    <row r="1747" spans="1:52" x14ac:dyDescent="0.3">
      <c r="A1747" s="2" t="s">
        <v>144</v>
      </c>
      <c r="B1747" s="6">
        <v>41394</v>
      </c>
      <c r="C1747" s="11" t="s">
        <v>837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</row>
    <row r="1748" spans="1:52" x14ac:dyDescent="0.3">
      <c r="A1748" s="2" t="s">
        <v>144</v>
      </c>
      <c r="B1748" s="6">
        <v>41396</v>
      </c>
      <c r="C1748" s="11" t="s">
        <v>837</v>
      </c>
      <c r="AB1748">
        <v>4.95</v>
      </c>
      <c r="AH1748">
        <v>3.8</v>
      </c>
      <c r="AS1748">
        <v>21.75</v>
      </c>
    </row>
    <row r="1749" spans="1:52" x14ac:dyDescent="0.3">
      <c r="A1749" s="2" t="s">
        <v>144</v>
      </c>
      <c r="B1749" s="6">
        <v>41397</v>
      </c>
      <c r="C1749" s="11" t="s">
        <v>837</v>
      </c>
      <c r="AC1749">
        <v>0.22411051883682101</v>
      </c>
    </row>
    <row r="1750" spans="1:52" x14ac:dyDescent="0.3">
      <c r="A1750" s="2" t="s">
        <v>144</v>
      </c>
      <c r="B1750" s="6">
        <v>41408</v>
      </c>
      <c r="C1750" s="11" t="s">
        <v>837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AC1750">
        <v>0.46861322112933401</v>
      </c>
    </row>
    <row r="1751" spans="1:52" x14ac:dyDescent="0.3">
      <c r="A1751" s="2" t="s">
        <v>144</v>
      </c>
      <c r="B1751" s="6">
        <v>41410</v>
      </c>
      <c r="C1751" s="11" t="s">
        <v>837</v>
      </c>
      <c r="AB1751">
        <v>5.95</v>
      </c>
      <c r="AH1751">
        <v>4.9000000000000004</v>
      </c>
      <c r="AS1751">
        <v>24</v>
      </c>
    </row>
    <row r="1752" spans="1:52" x14ac:dyDescent="0.3">
      <c r="A1752" s="2" t="s">
        <v>144</v>
      </c>
      <c r="B1752" s="6">
        <v>41423</v>
      </c>
      <c r="C1752" s="11" t="s">
        <v>837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AB1752">
        <v>7</v>
      </c>
      <c r="AH1752">
        <v>5.9</v>
      </c>
    </row>
    <row r="1753" spans="1:52" x14ac:dyDescent="0.3">
      <c r="A1753" s="2" t="s">
        <v>144</v>
      </c>
      <c r="B1753" s="6">
        <v>41425</v>
      </c>
      <c r="C1753" s="11" t="s">
        <v>837</v>
      </c>
      <c r="AC1753">
        <v>0.70510357668446499</v>
      </c>
      <c r="AS1753">
        <v>24.75</v>
      </c>
    </row>
    <row r="1754" spans="1:52" x14ac:dyDescent="0.3">
      <c r="A1754" s="2" t="s">
        <v>144</v>
      </c>
      <c r="B1754" s="6">
        <v>41436</v>
      </c>
      <c r="C1754" s="11" t="s">
        <v>837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</row>
    <row r="1755" spans="1:52" x14ac:dyDescent="0.3">
      <c r="A1755" s="2" t="s">
        <v>144</v>
      </c>
      <c r="B1755" s="6">
        <v>41438</v>
      </c>
      <c r="C1755" s="11" t="s">
        <v>837</v>
      </c>
      <c r="AB1755">
        <v>7.95</v>
      </c>
      <c r="AC1755">
        <v>0.774650813327591</v>
      </c>
      <c r="AH1755">
        <v>6.9</v>
      </c>
      <c r="AS1755">
        <v>25.25</v>
      </c>
    </row>
    <row r="1756" spans="1:52" x14ac:dyDescent="0.3">
      <c r="A1756" s="2" t="s">
        <v>144</v>
      </c>
      <c r="B1756" s="6">
        <v>41450</v>
      </c>
      <c r="C1756" s="11" t="s">
        <v>837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AB1756">
        <v>8.5500000000000007</v>
      </c>
      <c r="AC1756">
        <v>0.94385341631775599</v>
      </c>
      <c r="AH1756">
        <v>7.1</v>
      </c>
    </row>
    <row r="1757" spans="1:52" x14ac:dyDescent="0.3">
      <c r="A1757" s="2" t="s">
        <v>144</v>
      </c>
      <c r="B1757" s="6">
        <v>41457</v>
      </c>
      <c r="C1757" s="11" t="s">
        <v>837</v>
      </c>
      <c r="AS1757">
        <v>27</v>
      </c>
    </row>
    <row r="1758" spans="1:52" x14ac:dyDescent="0.3">
      <c r="A1758" s="2" t="s">
        <v>144</v>
      </c>
      <c r="B1758" s="6">
        <v>41459</v>
      </c>
      <c r="C1758" s="11" t="s">
        <v>837</v>
      </c>
      <c r="R1758">
        <v>249.91249999999999</v>
      </c>
      <c r="S1758">
        <v>0</v>
      </c>
      <c r="AA1758">
        <v>0</v>
      </c>
      <c r="AI1758">
        <v>2.6411303739170742</v>
      </c>
      <c r="AL1758">
        <v>149.643660688804</v>
      </c>
      <c r="AN1758">
        <f>AI1758*1000000/AL1758</f>
        <v>17649.463811297133</v>
      </c>
      <c r="AT1758">
        <v>172.02380952381</v>
      </c>
      <c r="AV1758">
        <v>0</v>
      </c>
      <c r="AY1758">
        <v>96.235808744906095</v>
      </c>
      <c r="AZ1758">
        <v>1391.36904761905</v>
      </c>
    </row>
    <row r="1759" spans="1:52" x14ac:dyDescent="0.3">
      <c r="A1759" s="2" t="s">
        <v>144</v>
      </c>
      <c r="B1759" s="6">
        <v>41465</v>
      </c>
      <c r="C1759" s="11" t="s">
        <v>837</v>
      </c>
      <c r="AB1759">
        <v>9</v>
      </c>
      <c r="AH1759">
        <v>7.9</v>
      </c>
      <c r="AS1759">
        <v>27.5</v>
      </c>
    </row>
    <row r="1760" spans="1:52" x14ac:dyDescent="0.3">
      <c r="A1760" s="2" t="s">
        <v>144</v>
      </c>
      <c r="B1760" s="6">
        <v>41466</v>
      </c>
      <c r="C1760" s="11" t="s">
        <v>837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AC1760">
        <v>0.964076687328561</v>
      </c>
    </row>
    <row r="1761" spans="1:52" x14ac:dyDescent="0.3">
      <c r="A1761" s="2" t="s">
        <v>144</v>
      </c>
      <c r="B1761" s="6">
        <v>41481</v>
      </c>
      <c r="C1761" s="11" t="s">
        <v>837</v>
      </c>
      <c r="AS1761">
        <v>30</v>
      </c>
    </row>
    <row r="1762" spans="1:52" x14ac:dyDescent="0.3">
      <c r="A1762" s="2" t="s">
        <v>144</v>
      </c>
      <c r="B1762" s="6">
        <v>41484</v>
      </c>
      <c r="C1762" s="11" t="s">
        <v>837</v>
      </c>
      <c r="AB1762">
        <v>9.9</v>
      </c>
      <c r="AC1762">
        <v>0.97984586789362804</v>
      </c>
      <c r="AH1762">
        <v>8.8000000000000007</v>
      </c>
    </row>
    <row r="1763" spans="1:52" x14ac:dyDescent="0.3">
      <c r="A1763" s="2" t="s">
        <v>144</v>
      </c>
      <c r="B1763" s="6">
        <v>41485</v>
      </c>
      <c r="C1763" s="11" t="s">
        <v>837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</row>
    <row r="1764" spans="1:52" x14ac:dyDescent="0.3">
      <c r="A1764" s="2" t="s">
        <v>144</v>
      </c>
      <c r="B1764" s="6">
        <v>41495</v>
      </c>
      <c r="C1764" s="11" t="s">
        <v>837</v>
      </c>
      <c r="AS1764">
        <v>31</v>
      </c>
    </row>
    <row r="1765" spans="1:52" x14ac:dyDescent="0.3">
      <c r="A1765" s="2" t="s">
        <v>144</v>
      </c>
      <c r="B1765" s="6">
        <v>41500</v>
      </c>
      <c r="C1765" s="11" t="s">
        <v>837</v>
      </c>
      <c r="AB1765">
        <v>10.65</v>
      </c>
      <c r="AH1765">
        <v>9.35</v>
      </c>
    </row>
    <row r="1766" spans="1:52" x14ac:dyDescent="0.3">
      <c r="A1766" s="2" t="s">
        <v>144</v>
      </c>
      <c r="B1766" s="6">
        <v>41515</v>
      </c>
      <c r="C1766" s="11" t="s">
        <v>837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</row>
    <row r="1767" spans="1:52" x14ac:dyDescent="0.3">
      <c r="A1767" s="2" t="s">
        <v>144</v>
      </c>
      <c r="B1767" s="6">
        <v>41516</v>
      </c>
      <c r="C1767" s="11" t="s">
        <v>837</v>
      </c>
      <c r="AB1767">
        <v>11.8</v>
      </c>
      <c r="AC1767">
        <v>0.94595099617835499</v>
      </c>
      <c r="AH1767">
        <v>10.4</v>
      </c>
    </row>
    <row r="1768" spans="1:52" x14ac:dyDescent="0.3">
      <c r="A1768" s="2" t="s">
        <v>144</v>
      </c>
      <c r="B1768" s="6">
        <v>41520</v>
      </c>
      <c r="C1768" s="11" t="s">
        <v>837</v>
      </c>
      <c r="R1768">
        <v>627.47023809523796</v>
      </c>
      <c r="S1768">
        <v>0</v>
      </c>
      <c r="AA1768">
        <v>0</v>
      </c>
      <c r="AI1768">
        <v>6.2240336677711134</v>
      </c>
      <c r="AL1768">
        <v>279.77525061768</v>
      </c>
      <c r="AN1768">
        <f>AI1768*1000000/AL1768</f>
        <v>22246.548449263704</v>
      </c>
      <c r="AT1768">
        <v>154.166666666667</v>
      </c>
      <c r="AV1768">
        <v>0</v>
      </c>
      <c r="AY1768">
        <v>233.92020932238299</v>
      </c>
      <c r="AZ1768">
        <v>1076.7261904761899</v>
      </c>
    </row>
    <row r="1769" spans="1:52" x14ac:dyDescent="0.3">
      <c r="A1769" s="2" t="s">
        <v>144</v>
      </c>
      <c r="B1769" s="6">
        <v>41526</v>
      </c>
      <c r="C1769" s="11" t="s">
        <v>837</v>
      </c>
      <c r="AB1769">
        <v>12.15</v>
      </c>
      <c r="AH1769">
        <v>10.9</v>
      </c>
    </row>
    <row r="1770" spans="1:52" x14ac:dyDescent="0.3">
      <c r="A1770" s="2" t="s">
        <v>144</v>
      </c>
      <c r="B1770" s="6">
        <v>41527</v>
      </c>
      <c r="C1770" s="11" t="s">
        <v>837</v>
      </c>
      <c r="AC1770">
        <v>0.99021413656034096</v>
      </c>
    </row>
    <row r="1771" spans="1:52" x14ac:dyDescent="0.3">
      <c r="A1771" s="2" t="s">
        <v>144</v>
      </c>
      <c r="B1771" s="6">
        <v>41530</v>
      </c>
      <c r="C1771" s="11" t="s">
        <v>837</v>
      </c>
      <c r="AS1771">
        <v>32</v>
      </c>
    </row>
    <row r="1772" spans="1:52" x14ac:dyDescent="0.3">
      <c r="A1772" s="2" t="s">
        <v>144</v>
      </c>
      <c r="B1772" s="6">
        <v>41533</v>
      </c>
      <c r="C1772" s="11" t="s">
        <v>837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</row>
    <row r="1773" spans="1:52" x14ac:dyDescent="0.3">
      <c r="A1773" s="2" t="s">
        <v>144</v>
      </c>
      <c r="B1773" s="6">
        <v>41542</v>
      </c>
      <c r="C1773" s="11" t="s">
        <v>837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</row>
    <row r="1774" spans="1:52" x14ac:dyDescent="0.3">
      <c r="A1774" s="2" t="s">
        <v>144</v>
      </c>
      <c r="B1774" s="6">
        <v>41544</v>
      </c>
      <c r="C1774" s="11" t="s">
        <v>837</v>
      </c>
      <c r="AB1774">
        <v>13.3</v>
      </c>
      <c r="AH1774">
        <v>12.15</v>
      </c>
    </row>
    <row r="1775" spans="1:52" x14ac:dyDescent="0.3">
      <c r="A1775" s="2" t="s">
        <v>144</v>
      </c>
      <c r="B1775" s="6">
        <v>41548</v>
      </c>
      <c r="C1775" s="11" t="s">
        <v>837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</row>
    <row r="1776" spans="1:52" x14ac:dyDescent="0.3">
      <c r="A1776" s="2" t="s">
        <v>144</v>
      </c>
      <c r="B1776" s="6">
        <v>41555</v>
      </c>
      <c r="C1776" s="11" t="s">
        <v>837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</row>
    <row r="1777" spans="1:52" x14ac:dyDescent="0.3">
      <c r="A1777" s="2" t="s">
        <v>144</v>
      </c>
      <c r="B1777" s="6">
        <v>41558</v>
      </c>
      <c r="C1777" s="11" t="s">
        <v>837</v>
      </c>
      <c r="AB1777">
        <v>14.25</v>
      </c>
      <c r="AH1777">
        <v>13.05</v>
      </c>
      <c r="AS1777">
        <v>37.75</v>
      </c>
    </row>
    <row r="1778" spans="1:52" x14ac:dyDescent="0.3">
      <c r="A1778" s="2" t="s">
        <v>144</v>
      </c>
      <c r="B1778" s="6">
        <v>41562</v>
      </c>
      <c r="C1778" s="11" t="s">
        <v>837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</row>
    <row r="1779" spans="1:52" x14ac:dyDescent="0.3">
      <c r="A1779" s="2" t="s">
        <v>144</v>
      </c>
      <c r="B1779" s="6">
        <v>41563</v>
      </c>
      <c r="C1779" s="11" t="s">
        <v>837</v>
      </c>
      <c r="AC1779">
        <v>0.97848648001141603</v>
      </c>
    </row>
    <row r="1780" spans="1:52" x14ac:dyDescent="0.3">
      <c r="A1780" s="2" t="s">
        <v>144</v>
      </c>
      <c r="B1780" s="6">
        <v>41569</v>
      </c>
      <c r="C1780" s="11" t="s">
        <v>837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AA1780">
        <v>0</v>
      </c>
      <c r="AI1780">
        <v>7.6460656976249304</v>
      </c>
      <c r="AL1780">
        <v>360.01356189730001</v>
      </c>
      <c r="AN1780">
        <f>AI1780*1000000/AL1780</f>
        <v>21238.27129547442</v>
      </c>
      <c r="AT1780">
        <v>140.47619047619</v>
      </c>
      <c r="AV1780">
        <v>0</v>
      </c>
      <c r="AY1780">
        <v>740.75388452105904</v>
      </c>
      <c r="AZ1780">
        <v>646.30952380952397</v>
      </c>
    </row>
    <row r="1781" spans="1:52" x14ac:dyDescent="0.3">
      <c r="A1781" s="2" t="s">
        <v>144</v>
      </c>
      <c r="B1781" s="6">
        <v>41570</v>
      </c>
      <c r="C1781" s="11" t="s">
        <v>837</v>
      </c>
      <c r="AB1781">
        <v>14.4</v>
      </c>
      <c r="AH1781">
        <v>13.75</v>
      </c>
    </row>
    <row r="1782" spans="1:52" x14ac:dyDescent="0.3">
      <c r="A1782" s="2" t="s">
        <v>144</v>
      </c>
      <c r="B1782" s="6">
        <v>41576</v>
      </c>
      <c r="C1782" s="11" t="s">
        <v>837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AB1782">
        <v>14.4</v>
      </c>
      <c r="AH1782">
        <v>14.4</v>
      </c>
      <c r="AS1782">
        <v>43.5</v>
      </c>
    </row>
    <row r="1783" spans="1:52" x14ac:dyDescent="0.3">
      <c r="A1783" s="2" t="s">
        <v>144</v>
      </c>
      <c r="B1783" s="6">
        <v>41582</v>
      </c>
      <c r="C1783" s="11" t="s">
        <v>837</v>
      </c>
      <c r="R1783">
        <v>1697.77490338695</v>
      </c>
      <c r="S1783">
        <v>90.914567003961295</v>
      </c>
      <c r="AA1783">
        <v>0</v>
      </c>
      <c r="AI1783">
        <v>6.49265726513367</v>
      </c>
      <c r="AL1783">
        <v>368.32647508461997</v>
      </c>
      <c r="AN1783">
        <f>AI1783*1000000/AL1783</f>
        <v>17627.45201425457</v>
      </c>
      <c r="AS1783">
        <v>55</v>
      </c>
      <c r="AT1783">
        <v>152.97619047619</v>
      </c>
      <c r="AV1783">
        <v>90.914567003961295</v>
      </c>
      <c r="AY1783">
        <v>1006.0240635934</v>
      </c>
      <c r="AZ1783">
        <v>768.86904761904805</v>
      </c>
    </row>
    <row r="1784" spans="1:52" x14ac:dyDescent="0.3">
      <c r="A1784" s="2" t="s">
        <v>144</v>
      </c>
      <c r="B1784" s="6">
        <v>41583</v>
      </c>
      <c r="C1784" s="11" t="s">
        <v>837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</row>
    <row r="1785" spans="1:52" x14ac:dyDescent="0.3">
      <c r="A1785" s="2" t="s">
        <v>144</v>
      </c>
      <c r="B1785" s="6">
        <v>41586</v>
      </c>
      <c r="C1785" s="11" t="s">
        <v>837</v>
      </c>
      <c r="AC1785">
        <v>0.96273598520689396</v>
      </c>
      <c r="AS1785">
        <v>59.75</v>
      </c>
    </row>
    <row r="1786" spans="1:52" x14ac:dyDescent="0.3">
      <c r="A1786" s="2" t="s">
        <v>144</v>
      </c>
      <c r="B1786" s="6">
        <v>41590</v>
      </c>
      <c r="C1786" s="11" t="s">
        <v>837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</row>
    <row r="1787" spans="1:52" x14ac:dyDescent="0.3">
      <c r="A1787" s="2" t="s">
        <v>144</v>
      </c>
      <c r="B1787" s="6">
        <v>41596</v>
      </c>
      <c r="C1787" s="11" t="s">
        <v>837</v>
      </c>
      <c r="R1787">
        <v>1996.7879625524299</v>
      </c>
      <c r="S1787">
        <v>280.92967238115</v>
      </c>
      <c r="AA1787">
        <v>11.1536805863099</v>
      </c>
      <c r="AI1787">
        <v>5.7135892885851502</v>
      </c>
      <c r="AL1787">
        <v>323.34682873755798</v>
      </c>
      <c r="AN1787">
        <f>AI1787*1000000/AL1787</f>
        <v>17670.157183519317</v>
      </c>
      <c r="AT1787">
        <v>138.69047619047601</v>
      </c>
      <c r="AV1787">
        <v>269.77599179484002</v>
      </c>
      <c r="AY1787">
        <v>1102.3813742232601</v>
      </c>
      <c r="AZ1787">
        <v>660.11904761904805</v>
      </c>
    </row>
    <row r="1788" spans="1:52" x14ac:dyDescent="0.3">
      <c r="A1788" s="2" t="s">
        <v>144</v>
      </c>
      <c r="B1788" s="6">
        <v>41596</v>
      </c>
      <c r="C1788" s="11" t="s">
        <v>837</v>
      </c>
      <c r="AC1788">
        <v>0.96327461063401798</v>
      </c>
    </row>
    <row r="1789" spans="1:52" x14ac:dyDescent="0.3">
      <c r="A1789" s="2" t="s">
        <v>144</v>
      </c>
      <c r="B1789" s="6">
        <v>41597</v>
      </c>
      <c r="C1789" s="11" t="s">
        <v>837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</row>
    <row r="1790" spans="1:52" x14ac:dyDescent="0.3">
      <c r="A1790" s="2" t="s">
        <v>144</v>
      </c>
      <c r="B1790" s="6">
        <v>41599</v>
      </c>
      <c r="C1790" s="11" t="s">
        <v>837</v>
      </c>
      <c r="AS1790">
        <v>70.424999999999997</v>
      </c>
    </row>
    <row r="1791" spans="1:52" x14ac:dyDescent="0.3">
      <c r="A1791" s="2" t="s">
        <v>144</v>
      </c>
      <c r="B1791" s="6">
        <v>41604</v>
      </c>
      <c r="C1791" s="11" t="s">
        <v>837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</row>
    <row r="1792" spans="1:52" x14ac:dyDescent="0.3">
      <c r="A1792" s="2" t="s">
        <v>144</v>
      </c>
      <c r="B1792" s="6">
        <v>41607</v>
      </c>
      <c r="C1792" s="11" t="s">
        <v>837</v>
      </c>
      <c r="AS1792">
        <v>70.8</v>
      </c>
    </row>
    <row r="1793" spans="1:52" x14ac:dyDescent="0.3">
      <c r="A1793" s="2" t="s">
        <v>144</v>
      </c>
      <c r="B1793" s="6">
        <v>41610</v>
      </c>
      <c r="C1793" s="11" t="s">
        <v>837</v>
      </c>
      <c r="R1793">
        <v>2130.6560161990801</v>
      </c>
      <c r="S1793">
        <v>450.87699856339202</v>
      </c>
      <c r="AA1793">
        <v>168.78927445061501</v>
      </c>
      <c r="AI1793">
        <v>4.1477986688160398</v>
      </c>
      <c r="AL1793">
        <v>282.85263381032598</v>
      </c>
      <c r="AN1793">
        <f>AI1793*1000000/AL1793</f>
        <v>14664.168450336763</v>
      </c>
      <c r="AT1793">
        <v>134.52380952381</v>
      </c>
      <c r="AV1793">
        <v>282.08772411277698</v>
      </c>
      <c r="AY1793">
        <v>1103.5933025454101</v>
      </c>
      <c r="AZ1793">
        <v>752.32142857142901</v>
      </c>
    </row>
    <row r="1794" spans="1:52" x14ac:dyDescent="0.3">
      <c r="A1794" s="2" t="s">
        <v>144</v>
      </c>
      <c r="B1794" s="6">
        <v>41611</v>
      </c>
      <c r="C1794" s="11" t="s">
        <v>837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</row>
    <row r="1795" spans="1:52" x14ac:dyDescent="0.3">
      <c r="A1795" s="2" t="s">
        <v>144</v>
      </c>
      <c r="B1795" s="6">
        <v>41613</v>
      </c>
      <c r="C1795" s="11" t="s">
        <v>837</v>
      </c>
      <c r="AC1795">
        <v>0.97775058173032803</v>
      </c>
    </row>
    <row r="1796" spans="1:52" x14ac:dyDescent="0.3">
      <c r="A1796" s="2" t="s">
        <v>144</v>
      </c>
      <c r="B1796" s="6">
        <v>41618</v>
      </c>
      <c r="C1796" s="11" t="s">
        <v>837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</row>
    <row r="1797" spans="1:52" x14ac:dyDescent="0.3">
      <c r="A1797" s="2" t="s">
        <v>144</v>
      </c>
      <c r="B1797" s="6">
        <v>41620</v>
      </c>
      <c r="C1797" s="11" t="s">
        <v>837</v>
      </c>
      <c r="AS1797">
        <v>81</v>
      </c>
    </row>
    <row r="1798" spans="1:52" x14ac:dyDescent="0.3">
      <c r="A1798" s="2" t="s">
        <v>144</v>
      </c>
      <c r="B1798" s="6">
        <v>41625</v>
      </c>
      <c r="C1798" s="11" t="s">
        <v>837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AA1798">
        <v>789.07961914608097</v>
      </c>
      <c r="AI1798">
        <v>4.95389238058047</v>
      </c>
      <c r="AL1798">
        <v>314.36554102984002</v>
      </c>
      <c r="AN1798">
        <f>AI1798*1000000/AL1798</f>
        <v>15758.382309816328</v>
      </c>
      <c r="AT1798">
        <v>172.61904761904799</v>
      </c>
      <c r="AV1798">
        <v>282.08772411277698</v>
      </c>
      <c r="AY1798">
        <v>1131.7014462442501</v>
      </c>
      <c r="AZ1798">
        <v>813.92857142857099</v>
      </c>
    </row>
    <row r="1799" spans="1:52" x14ac:dyDescent="0.3">
      <c r="A1799" s="2" t="s">
        <v>144</v>
      </c>
      <c r="B1799" s="6">
        <v>41627</v>
      </c>
      <c r="C1799" s="11" t="s">
        <v>837</v>
      </c>
      <c r="AS1799">
        <v>83</v>
      </c>
    </row>
    <row r="1800" spans="1:52" x14ac:dyDescent="0.3">
      <c r="A1800" s="2" t="s">
        <v>144</v>
      </c>
      <c r="B1800" s="6">
        <v>41628</v>
      </c>
      <c r="C1800" s="11" t="s">
        <v>837</v>
      </c>
      <c r="AC1800">
        <v>0.98882777807271205</v>
      </c>
    </row>
    <row r="1801" spans="1:52" x14ac:dyDescent="0.3">
      <c r="A1801" s="2" t="s">
        <v>144</v>
      </c>
      <c r="B1801" s="6">
        <v>41632</v>
      </c>
      <c r="C1801" s="11" t="s">
        <v>837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</row>
    <row r="1802" spans="1:52" x14ac:dyDescent="0.3">
      <c r="A1802" s="2" t="s">
        <v>144</v>
      </c>
      <c r="B1802" s="6">
        <v>41638</v>
      </c>
      <c r="C1802" s="11" t="s">
        <v>837</v>
      </c>
      <c r="AS1802">
        <v>87</v>
      </c>
    </row>
    <row r="1803" spans="1:52" x14ac:dyDescent="0.3">
      <c r="A1803" s="2" t="s">
        <v>144</v>
      </c>
      <c r="B1803" s="6">
        <v>41639</v>
      </c>
      <c r="C1803" s="11" t="s">
        <v>837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</row>
    <row r="1804" spans="1:52" x14ac:dyDescent="0.3">
      <c r="A1804" s="2" t="s">
        <v>144</v>
      </c>
      <c r="B1804" s="6">
        <v>41645</v>
      </c>
      <c r="C1804" s="11" t="s">
        <v>837</v>
      </c>
      <c r="AC1804">
        <v>0.78291666610608701</v>
      </c>
      <c r="AS1804">
        <v>87.5</v>
      </c>
    </row>
    <row r="1805" spans="1:52" x14ac:dyDescent="0.3">
      <c r="A1805" s="2" t="s">
        <v>144</v>
      </c>
      <c r="B1805" s="6">
        <v>41646</v>
      </c>
      <c r="C1805" s="11" t="s">
        <v>837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</row>
    <row r="1806" spans="1:52" x14ac:dyDescent="0.3">
      <c r="A1806" s="2" t="s">
        <v>144</v>
      </c>
      <c r="B1806" s="6">
        <v>41652</v>
      </c>
      <c r="C1806" s="11" t="s">
        <v>837</v>
      </c>
      <c r="AS1806">
        <v>89.75</v>
      </c>
    </row>
    <row r="1807" spans="1:52" x14ac:dyDescent="0.3">
      <c r="A1807" s="2" t="s">
        <v>144</v>
      </c>
      <c r="B1807" s="6">
        <v>41653</v>
      </c>
      <c r="C1807" s="11" t="s">
        <v>837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AC1807">
        <v>0.30249058887758001</v>
      </c>
    </row>
    <row r="1808" spans="1:52" x14ac:dyDescent="0.3">
      <c r="A1808" s="2" t="s">
        <v>144</v>
      </c>
      <c r="B1808" s="6">
        <v>41660</v>
      </c>
      <c r="C1808" s="11" t="s">
        <v>837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</row>
    <row r="1809" spans="1:68" x14ac:dyDescent="0.3">
      <c r="A1809" s="2" t="s">
        <v>144</v>
      </c>
      <c r="B1809" s="6">
        <v>41662</v>
      </c>
      <c r="C1809" s="11" t="s">
        <v>837</v>
      </c>
      <c r="AC1809">
        <v>0</v>
      </c>
      <c r="AS1809">
        <v>93</v>
      </c>
    </row>
    <row r="1810" spans="1:68" x14ac:dyDescent="0.3">
      <c r="A1810" s="2" t="s">
        <v>144</v>
      </c>
      <c r="B1810" s="6">
        <v>41664</v>
      </c>
      <c r="C1810" s="11" t="s">
        <v>837</v>
      </c>
      <c r="R1810">
        <v>2408.9480068087701</v>
      </c>
      <c r="S1810">
        <v>1221.2595441127801</v>
      </c>
      <c r="W1810">
        <v>4.3304985000000004E-2</v>
      </c>
      <c r="Y1810">
        <v>21687.383565656499</v>
      </c>
      <c r="AA1810">
        <v>939.17182000000003</v>
      </c>
      <c r="AI1810">
        <v>0</v>
      </c>
      <c r="AO1810" t="s">
        <v>934</v>
      </c>
      <c r="AV1810">
        <v>282.08772411277698</v>
      </c>
      <c r="AY1810">
        <v>780.86968134003996</v>
      </c>
    </row>
    <row r="1811" spans="1:68" x14ac:dyDescent="0.3">
      <c r="A1811" s="2" t="s">
        <v>144</v>
      </c>
      <c r="B1811" s="6">
        <v>41667</v>
      </c>
      <c r="C1811" s="11" t="s">
        <v>837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AO1811" t="s">
        <v>934</v>
      </c>
    </row>
    <row r="1812" spans="1:68" x14ac:dyDescent="0.3">
      <c r="A1812" s="13" t="s">
        <v>144</v>
      </c>
      <c r="C1812" s="11" t="s">
        <v>837</v>
      </c>
      <c r="AO1812" t="s">
        <v>934</v>
      </c>
      <c r="BB1812" s="14">
        <v>226.61499999999995</v>
      </c>
      <c r="BC1812" s="14">
        <v>413.06149999999997</v>
      </c>
      <c r="BD1812" s="14">
        <v>490.745</v>
      </c>
      <c r="BE1812" s="14">
        <v>621.46800000000007</v>
      </c>
      <c r="BF1812" s="14">
        <v>762.01199999999994</v>
      </c>
      <c r="BG1812" s="14">
        <v>807.51799999999992</v>
      </c>
      <c r="BH1812" s="14">
        <v>906.1244999999999</v>
      </c>
      <c r="BI1812" s="14">
        <v>1029.1309999999999</v>
      </c>
      <c r="BJ1812" s="14">
        <v>1306.5894999999998</v>
      </c>
      <c r="BK1812" s="14">
        <v>2021.5399999999997</v>
      </c>
      <c r="BL1812" s="14">
        <v>2356.4605000000001</v>
      </c>
      <c r="BM1812" s="14">
        <v>2301.1945000000005</v>
      </c>
      <c r="BN1812" s="14">
        <v>2478.4910000000004</v>
      </c>
      <c r="BO1812" s="14">
        <v>2406.0839999999998</v>
      </c>
      <c r="BP1812" s="14">
        <v>2193.1025</v>
      </c>
    </row>
    <row r="1813" spans="1:68" x14ac:dyDescent="0.3">
      <c r="A1813" s="2" t="s">
        <v>81</v>
      </c>
      <c r="B1813" s="6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AA1813" s="14"/>
      <c r="AD1813" s="14"/>
      <c r="AE1813" s="14"/>
      <c r="AF1813" s="14"/>
      <c r="AJ1813" s="14"/>
      <c r="AK1813" s="14"/>
      <c r="AL1813" s="14"/>
      <c r="AM1813" s="14"/>
      <c r="AN1813" s="14"/>
      <c r="AV1813" s="14"/>
      <c r="AW1813" s="14"/>
      <c r="AX1813" s="14"/>
      <c r="AY1813" s="14"/>
    </row>
    <row r="1814" spans="1:68" x14ac:dyDescent="0.3">
      <c r="A1814" s="2" t="s">
        <v>81</v>
      </c>
      <c r="B1814" s="6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V1814" s="14"/>
      <c r="AW1814" s="14"/>
      <c r="AX1814" s="14"/>
      <c r="AY1814" s="14"/>
    </row>
    <row r="1815" spans="1:68" x14ac:dyDescent="0.3">
      <c r="A1815" s="2" t="s">
        <v>81</v>
      </c>
      <c r="B1815" s="6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AA1815" s="14"/>
      <c r="AD1815" s="14"/>
      <c r="AE1815" s="14"/>
      <c r="AF1815" s="14"/>
      <c r="AJ1815" s="14"/>
      <c r="AK1815" s="14"/>
      <c r="AL1815" s="14"/>
      <c r="AM1815" s="14"/>
      <c r="AN1815" s="14"/>
      <c r="AV1815" s="14"/>
      <c r="AW1815" s="14"/>
      <c r="AX1815" s="14"/>
      <c r="AY1815" s="14"/>
    </row>
    <row r="1816" spans="1:68" x14ac:dyDescent="0.3">
      <c r="A1816" s="2" t="s">
        <v>81</v>
      </c>
      <c r="B1816" s="6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AA1816" s="14"/>
      <c r="AD1816" s="14"/>
      <c r="AE1816" s="14"/>
      <c r="AF1816" s="14"/>
      <c r="AJ1816" s="14"/>
      <c r="AK1816" s="14"/>
      <c r="AL1816" s="14"/>
      <c r="AM1816" s="14"/>
      <c r="AN1816" s="14"/>
      <c r="AV1816" s="14"/>
      <c r="AW1816" s="14"/>
      <c r="AX1816" s="14"/>
      <c r="AY1816" s="14"/>
    </row>
    <row r="1817" spans="1:68" x14ac:dyDescent="0.3">
      <c r="A1817" s="2" t="s">
        <v>81</v>
      </c>
      <c r="B1817" s="6">
        <v>33505</v>
      </c>
      <c r="C1817" s="11"/>
      <c r="Q1817" s="14"/>
      <c r="R1817" s="14">
        <v>176.9</v>
      </c>
      <c r="S1817" s="14"/>
      <c r="T1817" s="14"/>
      <c r="U1817" s="14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>
        <v>223.73953576864537</v>
      </c>
      <c r="AT1817">
        <v>187.5</v>
      </c>
      <c r="AV1817" s="14"/>
      <c r="AW1817" s="14"/>
      <c r="AX1817" s="14"/>
      <c r="AY1817" s="14">
        <v>68.924757031048429</v>
      </c>
      <c r="AZ1817">
        <v>657.5</v>
      </c>
    </row>
    <row r="1818" spans="1:68" x14ac:dyDescent="0.3">
      <c r="A1818" s="2" t="s">
        <v>81</v>
      </c>
      <c r="B1818" s="6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AA1818" s="14"/>
      <c r="AD1818" s="14"/>
      <c r="AE1818" s="14"/>
      <c r="AF1818" s="14"/>
      <c r="AJ1818" s="14"/>
      <c r="AK1818" s="14"/>
      <c r="AL1818" s="14"/>
      <c r="AM1818" s="14"/>
      <c r="AN1818" s="14"/>
      <c r="AV1818" s="14"/>
      <c r="AW1818" s="14"/>
      <c r="AX1818" s="14"/>
      <c r="AY1818" s="14"/>
    </row>
    <row r="1819" spans="1:68" x14ac:dyDescent="0.3">
      <c r="A1819" s="2" t="s">
        <v>81</v>
      </c>
      <c r="B1819" s="6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AA1819" s="14"/>
      <c r="AD1819" s="14"/>
      <c r="AE1819" s="14"/>
      <c r="AF1819" s="14"/>
      <c r="AJ1819" s="14"/>
      <c r="AK1819" s="14"/>
      <c r="AL1819" s="14"/>
      <c r="AM1819" s="14"/>
      <c r="AN1819" s="14"/>
      <c r="AV1819" s="14"/>
      <c r="AW1819" s="14"/>
      <c r="AX1819" s="14"/>
      <c r="AY1819" s="14"/>
    </row>
    <row r="1820" spans="1:68" x14ac:dyDescent="0.3">
      <c r="A1820" s="2" t="s">
        <v>81</v>
      </c>
      <c r="B1820" s="6">
        <v>33521</v>
      </c>
      <c r="C1820" s="11"/>
      <c r="Q1820" s="14"/>
      <c r="R1820" s="14">
        <v>419.20000000000005</v>
      </c>
      <c r="S1820" s="14"/>
      <c r="T1820" s="14"/>
      <c r="U1820" s="14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>
        <v>295.71342389847172</v>
      </c>
      <c r="AT1820">
        <v>235</v>
      </c>
      <c r="AV1820" s="14"/>
      <c r="AW1820" s="14"/>
      <c r="AX1820" s="14"/>
      <c r="AY1820" s="14">
        <v>185.59778138528139</v>
      </c>
      <c r="AZ1820">
        <v>760</v>
      </c>
    </row>
    <row r="1821" spans="1:68" x14ac:dyDescent="0.3">
      <c r="A1821" s="2" t="s">
        <v>81</v>
      </c>
      <c r="B1821" s="6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AA1821" s="14"/>
      <c r="AD1821" s="14"/>
      <c r="AE1821" s="14"/>
      <c r="AF1821" s="14"/>
      <c r="AJ1821" s="14"/>
      <c r="AK1821" s="14"/>
      <c r="AL1821" s="14"/>
      <c r="AM1821" s="14"/>
      <c r="AN1821" s="14"/>
      <c r="AV1821" s="14"/>
      <c r="AW1821" s="14"/>
      <c r="AX1821" s="14"/>
      <c r="AY1821" s="14"/>
    </row>
    <row r="1822" spans="1:68" x14ac:dyDescent="0.3">
      <c r="A1822" s="2" t="s">
        <v>81</v>
      </c>
      <c r="B1822" s="6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AA1822" s="14"/>
      <c r="AD1822" s="14"/>
      <c r="AE1822" s="14"/>
      <c r="AF1822" s="14"/>
      <c r="AJ1822" s="14"/>
      <c r="AK1822" s="14"/>
      <c r="AL1822" s="14"/>
      <c r="AM1822" s="14"/>
      <c r="AN1822" s="14"/>
      <c r="AV1822" s="14"/>
      <c r="AW1822" s="14"/>
      <c r="AX1822" s="14"/>
      <c r="AY1822" s="14"/>
    </row>
    <row r="1823" spans="1:68" x14ac:dyDescent="0.3">
      <c r="A1823" s="2" t="s">
        <v>81</v>
      </c>
      <c r="B1823" s="6">
        <v>33533</v>
      </c>
      <c r="C1823" s="11"/>
      <c r="Q1823" s="14"/>
      <c r="R1823" s="14">
        <v>589.625</v>
      </c>
      <c r="S1823" s="14"/>
      <c r="T1823" s="14"/>
      <c r="U1823" s="14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>
        <v>266.45650363924477</v>
      </c>
      <c r="AT1823">
        <v>205</v>
      </c>
      <c r="AV1823" s="14"/>
      <c r="AW1823" s="14"/>
      <c r="AX1823" s="14"/>
      <c r="AY1823" s="14">
        <v>302.02374857466822</v>
      </c>
      <c r="AZ1823">
        <v>650</v>
      </c>
    </row>
    <row r="1824" spans="1:68" x14ac:dyDescent="0.3">
      <c r="A1824" s="2" t="s">
        <v>81</v>
      </c>
      <c r="B1824" s="6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AA1824" s="14"/>
      <c r="AD1824" s="14"/>
      <c r="AE1824" s="14"/>
      <c r="AF1824" s="14"/>
      <c r="AJ1824" s="14"/>
      <c r="AK1824" s="14"/>
      <c r="AL1824" s="14"/>
      <c r="AM1824" s="14"/>
      <c r="AN1824" s="14"/>
      <c r="AV1824" s="14"/>
      <c r="AW1824" s="14"/>
      <c r="AX1824" s="14"/>
      <c r="AY1824" s="14"/>
    </row>
    <row r="1825" spans="1:52" x14ac:dyDescent="0.3">
      <c r="A1825" s="2" t="s">
        <v>81</v>
      </c>
      <c r="B1825" s="6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AA1825" s="14"/>
      <c r="AD1825" s="14"/>
      <c r="AE1825" s="14"/>
      <c r="AF1825" s="14"/>
      <c r="AJ1825" s="14"/>
      <c r="AK1825" s="14"/>
      <c r="AL1825" s="14"/>
      <c r="AM1825" s="14"/>
      <c r="AN1825" s="14"/>
      <c r="AV1825" s="14"/>
      <c r="AW1825" s="14"/>
      <c r="AX1825" s="14"/>
      <c r="AY1825" s="14"/>
    </row>
    <row r="1826" spans="1:52" x14ac:dyDescent="0.3">
      <c r="A1826" s="2" t="s">
        <v>81</v>
      </c>
      <c r="B1826" s="6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>
        <v>268.71847668964944</v>
      </c>
      <c r="AT1826">
        <v>252.5</v>
      </c>
      <c r="AV1826" s="14"/>
      <c r="AW1826" s="14"/>
      <c r="AX1826" s="14"/>
      <c r="AY1826" s="14">
        <v>596.7126768549399</v>
      </c>
      <c r="AZ1826">
        <v>702.5</v>
      </c>
    </row>
    <row r="1827" spans="1:52" x14ac:dyDescent="0.3">
      <c r="A1827" s="2" t="s">
        <v>81</v>
      </c>
      <c r="B1827" s="6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AA1827" s="14"/>
      <c r="AD1827" s="14"/>
      <c r="AE1827" s="14"/>
      <c r="AF1827" s="14"/>
      <c r="AJ1827" s="14"/>
      <c r="AK1827" s="14"/>
      <c r="AL1827" s="14"/>
      <c r="AM1827" s="14"/>
      <c r="AN1827" s="14"/>
      <c r="AV1827" s="14"/>
      <c r="AW1827" s="14"/>
      <c r="AX1827" s="14"/>
      <c r="AY1827" s="14"/>
    </row>
    <row r="1828" spans="1:52" x14ac:dyDescent="0.3">
      <c r="A1828" s="2" t="s">
        <v>81</v>
      </c>
      <c r="B1828" s="6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AA1828" s="14"/>
      <c r="AD1828" s="14"/>
      <c r="AE1828" s="14"/>
      <c r="AF1828" s="14"/>
      <c r="AJ1828" s="14"/>
      <c r="AK1828" s="14"/>
      <c r="AL1828" s="14"/>
      <c r="AM1828" s="14"/>
      <c r="AN1828" s="14"/>
      <c r="AV1828" s="14"/>
      <c r="AW1828" s="14"/>
      <c r="AX1828" s="14"/>
      <c r="AY1828" s="14"/>
    </row>
    <row r="1829" spans="1:52" x14ac:dyDescent="0.3">
      <c r="A1829" s="2" t="s">
        <v>81</v>
      </c>
      <c r="B1829" s="6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>
        <v>252.25139523084727</v>
      </c>
      <c r="AT1829">
        <v>197.5</v>
      </c>
      <c r="AU1829">
        <v>3.28444</v>
      </c>
      <c r="AV1829" s="14">
        <v>254.63040113376925</v>
      </c>
      <c r="AW1829" s="14">
        <v>7.0499999999999998E-3</v>
      </c>
      <c r="AX1829" s="14">
        <v>5.5456149833543886</v>
      </c>
      <c r="AY1829" s="14">
        <v>797.23812200254201</v>
      </c>
      <c r="AZ1829">
        <v>622.5</v>
      </c>
    </row>
    <row r="1830" spans="1:52" x14ac:dyDescent="0.3">
      <c r="A1830" s="2" t="s">
        <v>81</v>
      </c>
      <c r="B1830" s="6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>
        <v>242.00101999184005</v>
      </c>
      <c r="AT1830">
        <v>197.5</v>
      </c>
      <c r="AU1830">
        <v>2.9725575000000002</v>
      </c>
      <c r="AV1830" s="14">
        <v>254.63040113376925</v>
      </c>
      <c r="AW1830" s="14">
        <v>6.6999999999999994E-3</v>
      </c>
      <c r="AX1830" s="14">
        <v>6.7700539087045062</v>
      </c>
      <c r="AY1830" s="14">
        <v>1024.0432372810137</v>
      </c>
      <c r="AZ1830">
        <v>530</v>
      </c>
    </row>
    <row r="1831" spans="1:52" x14ac:dyDescent="0.3">
      <c r="A1831" s="2" t="s">
        <v>81</v>
      </c>
      <c r="B1831" s="6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>
        <v>220.28747782556923</v>
      </c>
      <c r="AT1831">
        <v>220</v>
      </c>
      <c r="AU1831">
        <v>5.0517599999999998</v>
      </c>
      <c r="AV1831" s="14">
        <v>254.63040113376925</v>
      </c>
      <c r="AW1831" s="14">
        <v>7.8499999999999993E-3</v>
      </c>
      <c r="AX1831" s="14">
        <v>9.0130328521978242</v>
      </c>
      <c r="AY1831" s="14">
        <v>1166.9222783983907</v>
      </c>
      <c r="AZ1831">
        <v>582.5</v>
      </c>
    </row>
    <row r="1832" spans="1:52" x14ac:dyDescent="0.3">
      <c r="A1832" s="2" t="s">
        <v>81</v>
      </c>
      <c r="B1832" s="6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>
        <v>235.44298537234044</v>
      </c>
      <c r="AT1832">
        <v>270</v>
      </c>
      <c r="AU1832">
        <v>7.7655000000000003</v>
      </c>
      <c r="AV1832" s="14">
        <v>254.63040113376925</v>
      </c>
      <c r="AW1832" s="14">
        <v>7.8499999999999993E-3</v>
      </c>
      <c r="AX1832" s="14">
        <v>11.662910979598024</v>
      </c>
      <c r="AY1832" s="14">
        <v>1496.7334737503249</v>
      </c>
      <c r="AZ1832">
        <v>650</v>
      </c>
    </row>
    <row r="1833" spans="1:52" x14ac:dyDescent="0.3">
      <c r="A1833" s="2" t="s">
        <v>81</v>
      </c>
      <c r="B1833" s="6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>
        <v>224.66223601170537</v>
      </c>
      <c r="AT1833">
        <v>332.5</v>
      </c>
      <c r="AU1833">
        <v>8.7288999999999994</v>
      </c>
      <c r="AV1833" s="14">
        <v>254.63040113376925</v>
      </c>
      <c r="AW1833" s="14">
        <v>5.7499999999999999E-3</v>
      </c>
      <c r="AX1833" s="14">
        <v>8.5477346187346015</v>
      </c>
      <c r="AY1833" s="14">
        <v>1497.0416713430739</v>
      </c>
      <c r="AZ1833">
        <v>660</v>
      </c>
    </row>
    <row r="1834" spans="1:52" x14ac:dyDescent="0.3">
      <c r="A1834" s="2" t="s">
        <v>81</v>
      </c>
      <c r="B1834" s="6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AA1834" s="14"/>
      <c r="AD1834" s="14"/>
      <c r="AE1834" s="14"/>
      <c r="AF1834" s="14"/>
      <c r="AJ1834" s="14"/>
      <c r="AK1834" s="14"/>
      <c r="AL1834" s="14"/>
      <c r="AM1834" s="14"/>
      <c r="AN1834" s="14"/>
      <c r="AV1834" s="14"/>
      <c r="AW1834" s="14"/>
      <c r="AX1834" s="14"/>
      <c r="AY1834" s="14"/>
    </row>
    <row r="1835" spans="1:52" x14ac:dyDescent="0.3">
      <c r="A1835" s="2" t="s">
        <v>81</v>
      </c>
      <c r="B1835" s="6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>
        <v>211.87529539794821</v>
      </c>
      <c r="AU1835">
        <v>8.6112000000000002</v>
      </c>
      <c r="AV1835" s="14">
        <v>254.63040113376925</v>
      </c>
      <c r="AW1835" s="14">
        <v>5.7999999999999996E-3</v>
      </c>
      <c r="AX1835" s="14">
        <v>7.926234687247244</v>
      </c>
      <c r="AY1835" s="14">
        <v>1366.5921874564215</v>
      </c>
      <c r="AZ1835">
        <v>570</v>
      </c>
    </row>
    <row r="1836" spans="1:52" x14ac:dyDescent="0.3">
      <c r="A1836" s="2" t="s">
        <v>81</v>
      </c>
      <c r="B1836" s="6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>
        <v>221.11453140161274</v>
      </c>
      <c r="AU1836">
        <v>11.338725</v>
      </c>
      <c r="AV1836" s="14">
        <v>254.63040113376925</v>
      </c>
      <c r="AW1836" s="14">
        <v>5.4000000000000003E-3</v>
      </c>
      <c r="AX1836" s="14">
        <v>7.1923015260921126</v>
      </c>
      <c r="AY1836" s="14">
        <v>1344.8832956687065</v>
      </c>
      <c r="AZ1836">
        <v>575</v>
      </c>
    </row>
    <row r="1837" spans="1:52" x14ac:dyDescent="0.3">
      <c r="A1837" s="2" t="s">
        <v>81</v>
      </c>
      <c r="B1837" s="6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>
        <v>215.44985920610409</v>
      </c>
      <c r="AU1837">
        <v>16.311562500000001</v>
      </c>
      <c r="AV1837" s="14">
        <v>254.63040113376925</v>
      </c>
      <c r="AW1837" s="14">
        <v>4.3E-3</v>
      </c>
      <c r="AX1837" s="14">
        <v>2.1789169953051641</v>
      </c>
      <c r="AY1837" s="14">
        <v>1260.4705332401793</v>
      </c>
      <c r="AZ1837">
        <v>512.5</v>
      </c>
    </row>
    <row r="1838" spans="1:52" x14ac:dyDescent="0.3">
      <c r="A1838" s="2" t="s">
        <v>81</v>
      </c>
      <c r="B1838" s="6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>
        <v>201.54768074630732</v>
      </c>
      <c r="AU1838">
        <v>20.370200000000001</v>
      </c>
      <c r="AV1838" s="14">
        <v>254.63040113376925</v>
      </c>
      <c r="AW1838" s="14">
        <v>5.6000000000000008E-3</v>
      </c>
      <c r="AX1838" s="14">
        <v>6.972615289579509</v>
      </c>
      <c r="AY1838" s="14">
        <v>1257.9380588241536</v>
      </c>
      <c r="AZ1838">
        <v>572.5</v>
      </c>
    </row>
    <row r="1839" spans="1:52" x14ac:dyDescent="0.3">
      <c r="A1839" s="2" t="s">
        <v>81</v>
      </c>
      <c r="B1839" s="6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>
        <v>126.66666666666666</v>
      </c>
      <c r="AU1839">
        <v>24.765599999999999</v>
      </c>
      <c r="AV1839" s="14">
        <v>254.63040113376925</v>
      </c>
      <c r="AW1839" s="14">
        <v>5.1999999999999998E-3</v>
      </c>
      <c r="AX1839" s="14"/>
      <c r="AY1839" s="14"/>
      <c r="AZ1839">
        <v>605</v>
      </c>
    </row>
    <row r="1840" spans="1:52" x14ac:dyDescent="0.3">
      <c r="A1840" s="2" t="s">
        <v>81</v>
      </c>
      <c r="B1840" s="6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AA1840" s="14"/>
      <c r="AD1840" s="14"/>
      <c r="AE1840" s="14"/>
      <c r="AF1840" s="14"/>
      <c r="AJ1840" s="14"/>
      <c r="AK1840" s="14"/>
      <c r="AL1840" s="14"/>
      <c r="AM1840" s="14"/>
      <c r="AN1840" s="14"/>
      <c r="AV1840" s="14"/>
      <c r="AW1840" s="14"/>
      <c r="AX1840" s="14"/>
      <c r="AY1840" s="14"/>
    </row>
    <row r="1841" spans="1:52" x14ac:dyDescent="0.3">
      <c r="A1841" s="2" t="s">
        <v>81</v>
      </c>
      <c r="B1841" s="6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U1841">
        <v>23.23</v>
      </c>
      <c r="AV1841" s="14">
        <v>254.63040113376925</v>
      </c>
      <c r="AW1841" s="14"/>
      <c r="AX1841" s="14"/>
      <c r="AY1841" s="14"/>
    </row>
    <row r="1842" spans="1:52" x14ac:dyDescent="0.3">
      <c r="A1842" s="2" t="s">
        <v>81</v>
      </c>
      <c r="B1842" s="6">
        <v>33623</v>
      </c>
      <c r="C1842" s="11" t="s">
        <v>841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t="s">
        <v>934</v>
      </c>
      <c r="AV1842" s="14"/>
      <c r="AW1842" s="14"/>
      <c r="AX1842" s="14"/>
      <c r="AY1842" s="14"/>
    </row>
    <row r="1843" spans="1:52" x14ac:dyDescent="0.3">
      <c r="A1843" s="2" t="s">
        <v>283</v>
      </c>
      <c r="B1843" s="6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AA1843" s="14"/>
      <c r="AD1843" s="14"/>
      <c r="AE1843" s="14"/>
      <c r="AF1843" s="14"/>
      <c r="AJ1843" s="14"/>
      <c r="AK1843" s="14"/>
      <c r="AL1843" s="14"/>
      <c r="AM1843" s="14"/>
      <c r="AN1843" s="14"/>
      <c r="AV1843" s="14"/>
      <c r="AW1843" s="14"/>
      <c r="AX1843" s="14"/>
      <c r="AY1843" s="14"/>
    </row>
    <row r="1844" spans="1:52" x14ac:dyDescent="0.3">
      <c r="A1844" s="2" t="s">
        <v>283</v>
      </c>
      <c r="B1844" s="6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AA1844" s="14"/>
      <c r="AD1844" s="14"/>
      <c r="AE1844" s="14"/>
      <c r="AF1844" s="14"/>
      <c r="AJ1844" s="14"/>
      <c r="AK1844" s="14"/>
      <c r="AL1844" s="14"/>
      <c r="AM1844" s="14"/>
      <c r="AN1844" s="14"/>
      <c r="AV1844" s="14"/>
      <c r="AW1844" s="14"/>
      <c r="AX1844" s="14"/>
      <c r="AY1844" s="14"/>
    </row>
    <row r="1845" spans="1:52" x14ac:dyDescent="0.3">
      <c r="A1845" s="2" t="s">
        <v>283</v>
      </c>
      <c r="B1845" s="6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AA1845" s="14"/>
      <c r="AD1845" s="14"/>
      <c r="AE1845" s="14"/>
      <c r="AF1845" s="14"/>
      <c r="AJ1845" s="14"/>
      <c r="AK1845" s="14"/>
      <c r="AL1845" s="14"/>
      <c r="AM1845" s="14"/>
      <c r="AN1845" s="14"/>
      <c r="AV1845" s="14"/>
      <c r="AW1845" s="14"/>
      <c r="AX1845" s="14"/>
      <c r="AY1845" s="14"/>
    </row>
    <row r="1846" spans="1:52" x14ac:dyDescent="0.3">
      <c r="A1846" s="2" t="s">
        <v>283</v>
      </c>
      <c r="B1846" s="6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AA1846" s="14"/>
      <c r="AD1846" s="14"/>
      <c r="AE1846" s="14"/>
      <c r="AF1846" s="14"/>
      <c r="AJ1846" s="14"/>
      <c r="AK1846" s="14"/>
      <c r="AL1846" s="14"/>
      <c r="AM1846" s="14"/>
      <c r="AN1846" s="14"/>
      <c r="AV1846" s="14"/>
      <c r="AW1846" s="14"/>
      <c r="AX1846" s="14"/>
      <c r="AY1846" s="14"/>
    </row>
    <row r="1847" spans="1:52" x14ac:dyDescent="0.3">
      <c r="A1847" s="2" t="s">
        <v>283</v>
      </c>
      <c r="B1847" s="6">
        <v>33505</v>
      </c>
      <c r="C1847" s="11"/>
      <c r="Q1847" s="14"/>
      <c r="R1847" s="29">
        <v>1338.9072283163516</v>
      </c>
      <c r="S1847" s="14"/>
      <c r="T1847" s="14"/>
      <c r="U1847" s="14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>
        <v>214.08289068135616</v>
      </c>
      <c r="AT1847">
        <v>212.5</v>
      </c>
      <c r="AV1847" s="14"/>
      <c r="AW1847" s="14"/>
      <c r="AX1847" s="14"/>
      <c r="AY1847" s="14">
        <v>72.189225486196108</v>
      </c>
      <c r="AZ1847">
        <v>695</v>
      </c>
    </row>
    <row r="1848" spans="1:52" x14ac:dyDescent="0.3">
      <c r="A1848" s="2" t="s">
        <v>283</v>
      </c>
      <c r="B1848" s="6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AA1848" s="14"/>
      <c r="AD1848" s="14"/>
      <c r="AE1848" s="14"/>
      <c r="AF1848" s="14"/>
      <c r="AJ1848" s="14"/>
      <c r="AK1848" s="14"/>
      <c r="AL1848" s="14"/>
      <c r="AM1848" s="14"/>
      <c r="AN1848" s="14"/>
      <c r="AV1848" s="14"/>
      <c r="AW1848" s="14"/>
      <c r="AX1848" s="14"/>
      <c r="AY1848" s="14"/>
    </row>
    <row r="1849" spans="1:52" x14ac:dyDescent="0.3">
      <c r="A1849" s="2" t="s">
        <v>283</v>
      </c>
      <c r="B1849" s="6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AA1849" s="14"/>
      <c r="AD1849" s="14"/>
      <c r="AE1849" s="14"/>
      <c r="AF1849" s="14"/>
      <c r="AJ1849" s="14"/>
      <c r="AK1849" s="14"/>
      <c r="AL1849" s="14"/>
      <c r="AM1849" s="14"/>
      <c r="AN1849" s="14"/>
      <c r="AV1849" s="14"/>
      <c r="AW1849" s="14"/>
      <c r="AX1849" s="14"/>
      <c r="AY1849" s="14"/>
    </row>
    <row r="1850" spans="1:52" x14ac:dyDescent="0.3">
      <c r="A1850" s="2" t="s">
        <v>283</v>
      </c>
      <c r="B1850" s="6">
        <v>33521</v>
      </c>
      <c r="C1850" s="11"/>
      <c r="Q1850" s="14"/>
      <c r="R1850" s="29">
        <v>2179.6248573955354</v>
      </c>
      <c r="S1850" s="14"/>
      <c r="T1850" s="14"/>
      <c r="U1850" s="14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>
        <v>274.41318926974668</v>
      </c>
      <c r="AT1850">
        <v>222.5</v>
      </c>
      <c r="AV1850" s="14"/>
      <c r="AW1850" s="14"/>
      <c r="AX1850" s="14"/>
      <c r="AY1850" s="14">
        <v>182.16710069444446</v>
      </c>
      <c r="AZ1850">
        <v>687.5</v>
      </c>
    </row>
    <row r="1851" spans="1:52" x14ac:dyDescent="0.3">
      <c r="A1851" s="2" t="s">
        <v>283</v>
      </c>
      <c r="B1851" s="6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AA1851" s="14"/>
      <c r="AD1851" s="14"/>
      <c r="AE1851" s="14"/>
      <c r="AF1851" s="14"/>
      <c r="AJ1851" s="14"/>
      <c r="AK1851" s="14"/>
      <c r="AL1851" s="14"/>
      <c r="AM1851" s="14"/>
      <c r="AN1851" s="14"/>
      <c r="AV1851" s="14"/>
      <c r="AW1851" s="14"/>
      <c r="AX1851" s="14"/>
      <c r="AY1851" s="14"/>
    </row>
    <row r="1852" spans="1:52" x14ac:dyDescent="0.3">
      <c r="A1852" s="2" t="s">
        <v>283</v>
      </c>
      <c r="B1852" s="6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AA1852" s="14"/>
      <c r="AD1852" s="14"/>
      <c r="AE1852" s="14"/>
      <c r="AF1852" s="14"/>
      <c r="AJ1852" s="14"/>
      <c r="AK1852" s="14"/>
      <c r="AL1852" s="14"/>
      <c r="AM1852" s="14"/>
      <c r="AN1852" s="14"/>
      <c r="AV1852" s="14"/>
      <c r="AW1852" s="14"/>
      <c r="AX1852" s="14"/>
      <c r="AY1852" s="14"/>
    </row>
    <row r="1853" spans="1:52" x14ac:dyDescent="0.3">
      <c r="A1853" s="2" t="s">
        <v>283</v>
      </c>
      <c r="B1853" s="6">
        <v>33533</v>
      </c>
      <c r="C1853" s="11"/>
      <c r="Q1853" s="14"/>
      <c r="R1853" s="29">
        <v>1962.8623815778597</v>
      </c>
      <c r="S1853" s="14"/>
      <c r="T1853" s="14"/>
      <c r="U1853" s="14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>
        <v>251.67745027558112</v>
      </c>
      <c r="AT1853">
        <v>265</v>
      </c>
      <c r="AV1853" s="14"/>
      <c r="AW1853" s="14"/>
      <c r="AX1853" s="14"/>
      <c r="AY1853" s="14">
        <v>360.02139739623038</v>
      </c>
      <c r="AZ1853">
        <v>727.5</v>
      </c>
    </row>
    <row r="1854" spans="1:52" x14ac:dyDescent="0.3">
      <c r="A1854" s="2" t="s">
        <v>283</v>
      </c>
      <c r="B1854" s="6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AA1854" s="14"/>
      <c r="AD1854" s="14"/>
      <c r="AE1854" s="14"/>
      <c r="AF1854" s="14"/>
      <c r="AJ1854" s="14"/>
      <c r="AK1854" s="14"/>
      <c r="AL1854" s="14"/>
      <c r="AM1854" s="14"/>
      <c r="AN1854" s="14"/>
      <c r="AV1854" s="14"/>
      <c r="AW1854" s="14"/>
      <c r="AX1854" s="14"/>
      <c r="AY1854" s="14"/>
    </row>
    <row r="1855" spans="1:52" x14ac:dyDescent="0.3">
      <c r="A1855" s="2" t="s">
        <v>283</v>
      </c>
      <c r="B1855" s="6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AA1855" s="14"/>
      <c r="AD1855" s="14"/>
      <c r="AE1855" s="14"/>
      <c r="AF1855" s="14"/>
      <c r="AJ1855" s="14"/>
      <c r="AK1855" s="14"/>
      <c r="AL1855" s="14"/>
      <c r="AM1855" s="14"/>
      <c r="AN1855" s="14"/>
      <c r="AV1855" s="14"/>
      <c r="AW1855" s="14"/>
      <c r="AX1855" s="14"/>
      <c r="AY1855" s="14"/>
    </row>
    <row r="1856" spans="1:52" x14ac:dyDescent="0.3">
      <c r="A1856" s="2" t="s">
        <v>283</v>
      </c>
      <c r="B1856" s="6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>
        <v>242.12543053960962</v>
      </c>
      <c r="AT1856">
        <v>197.5</v>
      </c>
      <c r="AV1856" s="14"/>
      <c r="AW1856" s="14"/>
      <c r="AX1856" s="14"/>
      <c r="AY1856" s="14">
        <v>614.85697004266922</v>
      </c>
      <c r="AZ1856">
        <v>592.5</v>
      </c>
    </row>
    <row r="1857" spans="1:52" x14ac:dyDescent="0.3">
      <c r="A1857" s="2" t="s">
        <v>283</v>
      </c>
      <c r="B1857" s="6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AA1857" s="14"/>
      <c r="AD1857" s="14"/>
      <c r="AE1857" s="14"/>
      <c r="AF1857" s="14"/>
      <c r="AJ1857" s="14"/>
      <c r="AK1857" s="14"/>
      <c r="AL1857" s="14"/>
      <c r="AM1857" s="14"/>
      <c r="AN1857" s="14"/>
      <c r="AV1857" s="14"/>
      <c r="AW1857" s="14"/>
      <c r="AX1857" s="14"/>
      <c r="AY1857" s="14"/>
    </row>
    <row r="1858" spans="1:52" x14ac:dyDescent="0.3">
      <c r="A1858" s="2" t="s">
        <v>283</v>
      </c>
      <c r="B1858" s="6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AA1858" s="14"/>
      <c r="AD1858" s="14"/>
      <c r="AE1858" s="14"/>
      <c r="AF1858" s="14"/>
      <c r="AJ1858" s="14"/>
      <c r="AK1858" s="14"/>
      <c r="AL1858" s="14"/>
      <c r="AM1858" s="14"/>
      <c r="AN1858" s="14"/>
      <c r="AV1858" s="14"/>
      <c r="AW1858" s="14"/>
      <c r="AX1858" s="14"/>
      <c r="AY1858" s="14"/>
    </row>
    <row r="1859" spans="1:52" x14ac:dyDescent="0.3">
      <c r="A1859" s="2" t="s">
        <v>283</v>
      </c>
      <c r="B1859" s="6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>
        <v>251.41345485440644</v>
      </c>
      <c r="AT1859">
        <v>257.5</v>
      </c>
      <c r="AU1859">
        <v>3.7591575000000002</v>
      </c>
      <c r="AV1859" s="14">
        <v>264.11945836444204</v>
      </c>
      <c r="AW1859" s="14">
        <v>8.0000000000000002E-3</v>
      </c>
      <c r="AX1859" s="14">
        <v>7.7393693415415283</v>
      </c>
      <c r="AY1859" s="14">
        <v>987.77211987293595</v>
      </c>
      <c r="AZ1859">
        <v>727.5</v>
      </c>
    </row>
    <row r="1860" spans="1:52" x14ac:dyDescent="0.3">
      <c r="A1860" s="2" t="s">
        <v>283</v>
      </c>
      <c r="B1860" s="6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>
        <v>240.4960418513698</v>
      </c>
      <c r="AT1860">
        <v>227.5</v>
      </c>
      <c r="AU1860">
        <v>3.4893900000000002</v>
      </c>
      <c r="AV1860" s="14">
        <v>264.11945836444204</v>
      </c>
      <c r="AW1860" s="14">
        <v>7.6500000000000005E-3</v>
      </c>
      <c r="AX1860" s="14">
        <v>8.708143640663085</v>
      </c>
      <c r="AY1860" s="14">
        <v>1137.4411916321412</v>
      </c>
      <c r="AZ1860">
        <v>630</v>
      </c>
    </row>
    <row r="1861" spans="1:52" x14ac:dyDescent="0.3">
      <c r="A1861" s="2" t="s">
        <v>283</v>
      </c>
      <c r="B1861" s="6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>
        <v>192.84074910975193</v>
      </c>
      <c r="AT1861">
        <v>192.5</v>
      </c>
      <c r="AU1861">
        <v>5.2323849999999998</v>
      </c>
      <c r="AV1861" s="14">
        <v>264.11945836444204</v>
      </c>
      <c r="AW1861" s="14">
        <v>6.2999999999999992E-3</v>
      </c>
      <c r="AX1861" s="14">
        <v>6.9355202469848187</v>
      </c>
      <c r="AY1861" s="14">
        <v>1109.3768049067412</v>
      </c>
      <c r="AZ1861">
        <v>577.5</v>
      </c>
    </row>
    <row r="1862" spans="1:52" x14ac:dyDescent="0.3">
      <c r="A1862" s="2" t="s">
        <v>283</v>
      </c>
      <c r="B1862" s="6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>
        <v>207.43286148315309</v>
      </c>
      <c r="AT1862">
        <v>260</v>
      </c>
      <c r="AU1862">
        <v>7.1978262500000003</v>
      </c>
      <c r="AV1862" s="14">
        <v>264.11945836444204</v>
      </c>
      <c r="AW1862" s="14">
        <v>7.5500000000000003E-3</v>
      </c>
      <c r="AX1862" s="14">
        <v>9.9251242352591529</v>
      </c>
      <c r="AY1862" s="14">
        <v>1315.2837108844546</v>
      </c>
      <c r="AZ1862">
        <v>637.5</v>
      </c>
    </row>
    <row r="1863" spans="1:52" x14ac:dyDescent="0.3">
      <c r="A1863" s="2" t="s">
        <v>283</v>
      </c>
      <c r="B1863" s="6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>
        <v>224.75238025923159</v>
      </c>
      <c r="AT1863">
        <v>205</v>
      </c>
      <c r="AU1863">
        <v>7.5923125000000002</v>
      </c>
      <c r="AV1863" s="14">
        <v>264.11945836444204</v>
      </c>
      <c r="AW1863" s="14">
        <v>5.7499999999999999E-3</v>
      </c>
      <c r="AX1863" s="14">
        <v>5.9973547713720547</v>
      </c>
      <c r="AY1863" s="14">
        <v>1045.465192746698</v>
      </c>
      <c r="AZ1863">
        <v>540</v>
      </c>
    </row>
    <row r="1864" spans="1:52" x14ac:dyDescent="0.3">
      <c r="A1864" s="2" t="s">
        <v>283</v>
      </c>
      <c r="B1864" s="6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AA1864" s="14"/>
      <c r="AD1864" s="14"/>
      <c r="AE1864" s="14"/>
      <c r="AF1864" s="14"/>
      <c r="AJ1864" s="14"/>
      <c r="AK1864" s="14"/>
      <c r="AL1864" s="14"/>
      <c r="AM1864" s="14"/>
      <c r="AN1864" s="14"/>
      <c r="AV1864" s="14"/>
      <c r="AW1864" s="14"/>
      <c r="AX1864" s="14"/>
      <c r="AY1864" s="14"/>
    </row>
    <row r="1865" spans="1:52" x14ac:dyDescent="0.3">
      <c r="A1865" s="2" t="s">
        <v>283</v>
      </c>
      <c r="B1865" s="6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>
        <v>202.11429446912825</v>
      </c>
      <c r="AU1865">
        <v>9.6114374999999992</v>
      </c>
      <c r="AV1865" s="14">
        <v>264.11945836444204</v>
      </c>
      <c r="AW1865" s="14">
        <v>5.9000000000000007E-3</v>
      </c>
      <c r="AX1865" s="14">
        <v>7.1267681252357606</v>
      </c>
      <c r="AY1865" s="14">
        <v>1213.9342606563562</v>
      </c>
      <c r="AZ1865">
        <v>575</v>
      </c>
    </row>
    <row r="1866" spans="1:52" x14ac:dyDescent="0.3">
      <c r="A1866" s="2" t="s">
        <v>283</v>
      </c>
      <c r="B1866" s="6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>
        <v>217.48538011695908</v>
      </c>
      <c r="AU1866">
        <v>14.266612500000001</v>
      </c>
      <c r="AV1866" s="14">
        <v>264.11945836444204</v>
      </c>
      <c r="AW1866" s="14">
        <v>5.4000000000000003E-3</v>
      </c>
      <c r="AX1866" s="14">
        <v>7.1973416986690291</v>
      </c>
      <c r="AY1866" s="14">
        <v>1336.1328506369009</v>
      </c>
      <c r="AZ1866">
        <v>605</v>
      </c>
    </row>
    <row r="1867" spans="1:52" x14ac:dyDescent="0.3">
      <c r="A1867" s="2" t="s">
        <v>283</v>
      </c>
      <c r="B1867" s="6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>
        <v>234.12543792190036</v>
      </c>
      <c r="AU1867">
        <v>20.007899999999999</v>
      </c>
      <c r="AV1867" s="14">
        <v>264.11945836444204</v>
      </c>
      <c r="AW1867" s="14">
        <v>5.0499999999999998E-3</v>
      </c>
      <c r="AX1867" s="14">
        <v>6.1852416786894793</v>
      </c>
      <c r="AY1867" s="14">
        <v>1224.1802678508634</v>
      </c>
      <c r="AZ1867">
        <v>615</v>
      </c>
    </row>
    <row r="1868" spans="1:52" x14ac:dyDescent="0.3">
      <c r="A1868" s="2" t="s">
        <v>283</v>
      </c>
      <c r="B1868" s="6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>
        <v>190.1994301994302</v>
      </c>
      <c r="AU1868">
        <v>22.547525</v>
      </c>
      <c r="AV1868" s="14">
        <v>264.11945836444204</v>
      </c>
      <c r="AW1868" s="14">
        <v>3.4999999999999996E-3</v>
      </c>
      <c r="AX1868" s="14">
        <v>4.3921430663221361</v>
      </c>
      <c r="AY1868" s="14">
        <v>1207.6341515934541</v>
      </c>
      <c r="AZ1868">
        <v>587.5</v>
      </c>
    </row>
    <row r="1869" spans="1:52" x14ac:dyDescent="0.3">
      <c r="A1869" s="2" t="s">
        <v>283</v>
      </c>
      <c r="B1869" s="6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>
        <v>188.33333333333334</v>
      </c>
      <c r="AU1869">
        <v>24.117450000000002</v>
      </c>
      <c r="AV1869" s="14">
        <v>264.11945836444204</v>
      </c>
      <c r="AW1869" s="14">
        <v>3.0000000000000005E-3</v>
      </c>
      <c r="AX1869" s="14">
        <v>3.0193956299559286</v>
      </c>
      <c r="AY1869" s="14">
        <v>982.25799187853704</v>
      </c>
      <c r="AZ1869">
        <v>575</v>
      </c>
    </row>
    <row r="1870" spans="1:52" x14ac:dyDescent="0.3">
      <c r="A1870" s="2" t="s">
        <v>283</v>
      </c>
      <c r="B1870" s="6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AA1870" s="14"/>
      <c r="AD1870" s="14"/>
      <c r="AE1870" s="14"/>
      <c r="AF1870" s="14"/>
      <c r="AJ1870" s="14"/>
      <c r="AK1870" s="14"/>
      <c r="AL1870" s="14"/>
      <c r="AM1870" s="14"/>
      <c r="AN1870" s="14"/>
      <c r="AV1870" s="14"/>
      <c r="AW1870" s="14"/>
      <c r="AX1870" s="14"/>
      <c r="AY1870" s="14"/>
    </row>
    <row r="1871" spans="1:52" x14ac:dyDescent="0.3">
      <c r="A1871" s="2" t="s">
        <v>283</v>
      </c>
      <c r="B1871" s="6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U1871">
        <v>29.474225000000001</v>
      </c>
      <c r="AV1871" s="14">
        <v>264.11945836444204</v>
      </c>
      <c r="AW1871" s="14"/>
      <c r="AX1871" s="14"/>
      <c r="AY1871" s="14"/>
    </row>
    <row r="1872" spans="1:52" x14ac:dyDescent="0.3">
      <c r="A1872" s="2" t="s">
        <v>283</v>
      </c>
      <c r="B1872" s="6">
        <v>33623</v>
      </c>
      <c r="C1872" s="11" t="s">
        <v>841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t="s">
        <v>934</v>
      </c>
      <c r="AV1872" s="14"/>
      <c r="AW1872" s="14"/>
      <c r="AX1872" s="14"/>
      <c r="AY1872" s="14"/>
    </row>
    <row r="1873" spans="1:52" x14ac:dyDescent="0.3">
      <c r="A1873" s="2" t="s">
        <v>82</v>
      </c>
      <c r="B1873" s="6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AA1873" s="14"/>
      <c r="AD1873" s="14"/>
      <c r="AE1873" s="14"/>
      <c r="AF1873" s="14"/>
      <c r="AJ1873" s="14"/>
      <c r="AK1873" s="14"/>
      <c r="AL1873" s="14"/>
      <c r="AM1873" s="14"/>
      <c r="AN1873" s="14"/>
      <c r="AV1873" s="14"/>
      <c r="AW1873" s="14"/>
      <c r="AX1873" s="14"/>
      <c r="AY1873" s="14"/>
    </row>
    <row r="1874" spans="1:52" x14ac:dyDescent="0.3">
      <c r="A1874" s="2" t="s">
        <v>82</v>
      </c>
      <c r="B1874" s="6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AA1874" s="14"/>
      <c r="AD1874" s="14"/>
      <c r="AE1874" s="14"/>
      <c r="AF1874" s="14"/>
      <c r="AJ1874" s="14"/>
      <c r="AK1874" s="14"/>
      <c r="AL1874" s="14"/>
      <c r="AM1874" s="14"/>
      <c r="AN1874" s="14"/>
      <c r="AV1874" s="14"/>
      <c r="AW1874" s="14"/>
      <c r="AX1874" s="14"/>
      <c r="AY1874" s="14"/>
    </row>
    <row r="1875" spans="1:52" x14ac:dyDescent="0.3">
      <c r="A1875" s="2" t="s">
        <v>82</v>
      </c>
      <c r="B1875" s="6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AA1875" s="14"/>
      <c r="AD1875" s="14"/>
      <c r="AE1875" s="14"/>
      <c r="AF1875" s="14"/>
      <c r="AJ1875" s="14"/>
      <c r="AK1875" s="14"/>
      <c r="AL1875" s="14"/>
      <c r="AM1875" s="14"/>
      <c r="AN1875" s="14"/>
      <c r="AV1875" s="14"/>
      <c r="AW1875" s="14"/>
      <c r="AX1875" s="14"/>
      <c r="AY1875" s="14"/>
    </row>
    <row r="1876" spans="1:52" x14ac:dyDescent="0.3">
      <c r="A1876" s="2" t="s">
        <v>82</v>
      </c>
      <c r="B1876" s="6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AA1876" s="14"/>
      <c r="AD1876" s="14"/>
      <c r="AE1876" s="14"/>
      <c r="AF1876" s="14"/>
      <c r="AJ1876" s="14"/>
      <c r="AK1876" s="14"/>
      <c r="AL1876" s="14"/>
      <c r="AM1876" s="14"/>
      <c r="AN1876" s="14"/>
      <c r="AV1876" s="14"/>
      <c r="AW1876" s="14"/>
      <c r="AX1876" s="14"/>
      <c r="AY1876" s="14"/>
    </row>
    <row r="1877" spans="1:52" x14ac:dyDescent="0.3">
      <c r="A1877" s="2" t="s">
        <v>82</v>
      </c>
      <c r="B1877" s="6">
        <v>33505</v>
      </c>
      <c r="C1877" s="11"/>
      <c r="Q1877" s="14"/>
      <c r="R1877" s="14">
        <v>216.97500000000002</v>
      </c>
      <c r="S1877" s="14"/>
      <c r="T1877" s="14"/>
      <c r="U1877" s="14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>
        <v>222.77380952380952</v>
      </c>
      <c r="AT1877">
        <v>217.5</v>
      </c>
      <c r="AV1877" s="14"/>
      <c r="AW1877" s="14"/>
      <c r="AX1877" s="14"/>
      <c r="AY1877" s="14">
        <v>84.154870129870133</v>
      </c>
      <c r="AZ1877">
        <v>745</v>
      </c>
    </row>
    <row r="1878" spans="1:52" x14ac:dyDescent="0.3">
      <c r="A1878" s="2" t="s">
        <v>82</v>
      </c>
      <c r="B1878" s="6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AA1878" s="14"/>
      <c r="AD1878" s="14"/>
      <c r="AE1878" s="14"/>
      <c r="AF1878" s="14"/>
      <c r="AJ1878" s="14"/>
      <c r="AK1878" s="14"/>
      <c r="AL1878" s="14"/>
      <c r="AM1878" s="14"/>
      <c r="AN1878" s="14"/>
      <c r="AV1878" s="14"/>
      <c r="AW1878" s="14"/>
      <c r="AX1878" s="14"/>
      <c r="AY1878" s="14"/>
    </row>
    <row r="1879" spans="1:52" x14ac:dyDescent="0.3">
      <c r="A1879" s="2" t="s">
        <v>82</v>
      </c>
      <c r="B1879" s="6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AA1879" s="14"/>
      <c r="AD1879" s="14"/>
      <c r="AE1879" s="14"/>
      <c r="AF1879" s="14"/>
      <c r="AJ1879" s="14"/>
      <c r="AK1879" s="14"/>
      <c r="AL1879" s="14"/>
      <c r="AM1879" s="14"/>
      <c r="AN1879" s="14"/>
      <c r="AV1879" s="14"/>
      <c r="AW1879" s="14"/>
      <c r="AX1879" s="14"/>
      <c r="AY1879" s="14"/>
    </row>
    <row r="1880" spans="1:52" x14ac:dyDescent="0.3">
      <c r="A1880" s="2" t="s">
        <v>82</v>
      </c>
      <c r="B1880" s="6">
        <v>33521</v>
      </c>
      <c r="C1880" s="11"/>
      <c r="Q1880" s="14"/>
      <c r="R1880" s="14">
        <v>497.47500000000002</v>
      </c>
      <c r="S1880" s="14"/>
      <c r="T1880" s="14"/>
      <c r="U1880" s="14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>
        <v>257.07803873742739</v>
      </c>
      <c r="AT1880">
        <v>302.5</v>
      </c>
      <c r="AV1880" s="14"/>
      <c r="AW1880" s="14"/>
      <c r="AX1880" s="14"/>
      <c r="AY1880" s="14">
        <v>246.8883193277311</v>
      </c>
      <c r="AZ1880">
        <v>852.5</v>
      </c>
    </row>
    <row r="1881" spans="1:52" x14ac:dyDescent="0.3">
      <c r="A1881" s="2" t="s">
        <v>82</v>
      </c>
      <c r="B1881" s="6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AA1881" s="14"/>
      <c r="AD1881" s="14"/>
      <c r="AE1881" s="14"/>
      <c r="AF1881" s="14"/>
      <c r="AJ1881" s="14"/>
      <c r="AK1881" s="14"/>
      <c r="AL1881" s="14"/>
      <c r="AM1881" s="14"/>
      <c r="AN1881" s="14"/>
      <c r="AV1881" s="14"/>
      <c r="AW1881" s="14"/>
      <c r="AX1881" s="14"/>
      <c r="AY1881" s="14"/>
    </row>
    <row r="1882" spans="1:52" x14ac:dyDescent="0.3">
      <c r="A1882" s="2" t="s">
        <v>82</v>
      </c>
      <c r="B1882" s="6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AA1882" s="14"/>
      <c r="AD1882" s="14"/>
      <c r="AE1882" s="14"/>
      <c r="AF1882" s="14"/>
      <c r="AJ1882" s="14"/>
      <c r="AK1882" s="14"/>
      <c r="AL1882" s="14"/>
      <c r="AM1882" s="14"/>
      <c r="AN1882" s="14"/>
      <c r="AV1882" s="14"/>
      <c r="AW1882" s="14"/>
      <c r="AX1882" s="14"/>
      <c r="AY1882" s="14"/>
    </row>
    <row r="1883" spans="1:52" x14ac:dyDescent="0.3">
      <c r="A1883" s="2" t="s">
        <v>82</v>
      </c>
      <c r="B1883" s="6">
        <v>33533</v>
      </c>
      <c r="C1883" s="11"/>
      <c r="Q1883" s="14"/>
      <c r="R1883" s="14">
        <v>781.45</v>
      </c>
      <c r="S1883" s="14"/>
      <c r="T1883" s="14"/>
      <c r="U1883" s="14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>
        <v>207.48566893024076</v>
      </c>
      <c r="AT1883">
        <v>305</v>
      </c>
      <c r="AV1883" s="14"/>
      <c r="AW1883" s="14"/>
      <c r="AX1883" s="14"/>
      <c r="AY1883" s="14">
        <v>476.6666006632538</v>
      </c>
      <c r="AZ1883">
        <v>812.5</v>
      </c>
    </row>
    <row r="1884" spans="1:52" x14ac:dyDescent="0.3">
      <c r="A1884" s="2" t="s">
        <v>82</v>
      </c>
      <c r="B1884" s="6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AA1884" s="14"/>
      <c r="AD1884" s="14"/>
      <c r="AE1884" s="14"/>
      <c r="AF1884" s="14"/>
      <c r="AJ1884" s="14"/>
      <c r="AK1884" s="14"/>
      <c r="AL1884" s="14"/>
      <c r="AM1884" s="14"/>
      <c r="AN1884" s="14"/>
      <c r="AV1884" s="14"/>
      <c r="AW1884" s="14"/>
      <c r="AX1884" s="14"/>
      <c r="AY1884" s="14"/>
    </row>
    <row r="1885" spans="1:52" x14ac:dyDescent="0.3">
      <c r="A1885" s="2" t="s">
        <v>82</v>
      </c>
      <c r="B1885" s="6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AA1885" s="14"/>
      <c r="AD1885" s="14"/>
      <c r="AE1885" s="14"/>
      <c r="AF1885" s="14"/>
      <c r="AJ1885" s="14"/>
      <c r="AK1885" s="14"/>
      <c r="AL1885" s="14"/>
      <c r="AM1885" s="14"/>
      <c r="AN1885" s="14"/>
      <c r="AV1885" s="14"/>
      <c r="AW1885" s="14"/>
      <c r="AX1885" s="14"/>
      <c r="AY1885" s="14"/>
    </row>
    <row r="1886" spans="1:52" x14ac:dyDescent="0.3">
      <c r="A1886" s="2" t="s">
        <v>82</v>
      </c>
      <c r="B1886" s="6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>
        <v>240.21090124442082</v>
      </c>
      <c r="AT1886">
        <v>222.5</v>
      </c>
      <c r="AV1886" s="14"/>
      <c r="AW1886" s="14"/>
      <c r="AX1886" s="14"/>
      <c r="AY1886" s="14">
        <v>584.21821010668805</v>
      </c>
      <c r="AZ1886">
        <v>652.5</v>
      </c>
    </row>
    <row r="1887" spans="1:52" x14ac:dyDescent="0.3">
      <c r="A1887" s="2" t="s">
        <v>82</v>
      </c>
      <c r="B1887" s="6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AA1887" s="14"/>
      <c r="AD1887" s="14"/>
      <c r="AE1887" s="14"/>
      <c r="AF1887" s="14"/>
      <c r="AJ1887" s="14"/>
      <c r="AK1887" s="14"/>
      <c r="AL1887" s="14"/>
      <c r="AM1887" s="14"/>
      <c r="AN1887" s="14"/>
      <c r="AV1887" s="14"/>
      <c r="AW1887" s="14"/>
      <c r="AX1887" s="14"/>
      <c r="AY1887" s="14"/>
    </row>
    <row r="1888" spans="1:52" x14ac:dyDescent="0.3">
      <c r="A1888" s="2" t="s">
        <v>82</v>
      </c>
      <c r="B1888" s="6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AA1888" s="14"/>
      <c r="AD1888" s="14"/>
      <c r="AE1888" s="14"/>
      <c r="AF1888" s="14"/>
      <c r="AJ1888" s="14"/>
      <c r="AK1888" s="14"/>
      <c r="AL1888" s="14"/>
      <c r="AM1888" s="14"/>
      <c r="AN1888" s="14"/>
      <c r="AV1888" s="14"/>
      <c r="AW1888" s="14"/>
      <c r="AX1888" s="14"/>
      <c r="AY1888" s="14"/>
    </row>
    <row r="1889" spans="1:52" x14ac:dyDescent="0.3">
      <c r="A1889" s="2" t="s">
        <v>82</v>
      </c>
      <c r="B1889" s="6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>
        <v>232.09825900069961</v>
      </c>
      <c r="AT1889">
        <v>262.5</v>
      </c>
      <c r="AU1889">
        <v>3.2507462500000002</v>
      </c>
      <c r="AV1889" s="14">
        <v>264.16992677617657</v>
      </c>
      <c r="AW1889" s="14">
        <v>7.6E-3</v>
      </c>
      <c r="AX1889" s="14">
        <v>7.7146957013829152</v>
      </c>
      <c r="AY1889" s="14">
        <v>1016.1100141434525</v>
      </c>
      <c r="AZ1889">
        <v>735</v>
      </c>
    </row>
    <row r="1890" spans="1:52" x14ac:dyDescent="0.3">
      <c r="A1890" s="2" t="s">
        <v>82</v>
      </c>
      <c r="B1890" s="6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>
        <v>224.36980331080912</v>
      </c>
      <c r="AT1890">
        <v>197.5</v>
      </c>
      <c r="AU1890">
        <v>3.3958925</v>
      </c>
      <c r="AV1890" s="14">
        <v>264.16992677617657</v>
      </c>
      <c r="AW1890" s="14">
        <v>7.3499999999999998E-3</v>
      </c>
      <c r="AX1890" s="14">
        <v>6.9966880939314215</v>
      </c>
      <c r="AY1890" s="14">
        <v>943.58560640420887</v>
      </c>
      <c r="AZ1890">
        <v>577.5</v>
      </c>
    </row>
    <row r="1891" spans="1:52" x14ac:dyDescent="0.3">
      <c r="A1891" s="2" t="s">
        <v>82</v>
      </c>
      <c r="B1891" s="6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>
        <v>226.32359610006802</v>
      </c>
      <c r="AT1891">
        <v>247.5</v>
      </c>
      <c r="AU1891">
        <v>6.8923800000000002</v>
      </c>
      <c r="AV1891" s="14">
        <v>264.16992677617657</v>
      </c>
      <c r="AW1891" s="14">
        <v>6.5000000000000006E-3</v>
      </c>
      <c r="AX1891" s="14">
        <v>9.0809025236789633</v>
      </c>
      <c r="AY1891" s="14">
        <v>1397.0619267198404</v>
      </c>
      <c r="AZ1891">
        <v>780</v>
      </c>
    </row>
    <row r="1892" spans="1:52" x14ac:dyDescent="0.3">
      <c r="A1892" s="2" t="s">
        <v>82</v>
      </c>
      <c r="B1892" s="6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>
        <v>220.63492063492066</v>
      </c>
      <c r="AT1892">
        <v>230</v>
      </c>
      <c r="AU1892">
        <v>6.9286500000000002</v>
      </c>
      <c r="AV1892" s="14">
        <v>264.16992677617657</v>
      </c>
      <c r="AW1892" s="14">
        <v>8.5000000000000006E-3</v>
      </c>
      <c r="AX1892" s="14">
        <v>10.345476691331926</v>
      </c>
      <c r="AY1892" s="14">
        <v>1222.235200845666</v>
      </c>
      <c r="AZ1892">
        <v>665</v>
      </c>
    </row>
    <row r="1893" spans="1:52" x14ac:dyDescent="0.3">
      <c r="A1893" s="2" t="s">
        <v>82</v>
      </c>
      <c r="B1893" s="6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>
        <v>232.12648099707647</v>
      </c>
      <c r="AT1893">
        <v>245</v>
      </c>
      <c r="AU1893">
        <v>10.037050000000001</v>
      </c>
      <c r="AV1893" s="14">
        <v>264.16992677617657</v>
      </c>
      <c r="AW1893" s="14">
        <v>8.2500000000000004E-3</v>
      </c>
      <c r="AX1893" s="14">
        <v>11.453946465586235</v>
      </c>
      <c r="AY1893" s="14">
        <v>1388.4050531055798</v>
      </c>
      <c r="AZ1893">
        <v>702.5</v>
      </c>
    </row>
    <row r="1894" spans="1:52" x14ac:dyDescent="0.3">
      <c r="A1894" s="2" t="s">
        <v>82</v>
      </c>
      <c r="B1894" s="6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AA1894" s="14"/>
      <c r="AD1894" s="14"/>
      <c r="AE1894" s="14"/>
      <c r="AF1894" s="14"/>
      <c r="AJ1894" s="14"/>
      <c r="AK1894" s="14"/>
      <c r="AL1894" s="14"/>
      <c r="AM1894" s="14"/>
      <c r="AN1894" s="14"/>
      <c r="AV1894" s="14"/>
      <c r="AW1894" s="14"/>
      <c r="AX1894" s="14"/>
      <c r="AY1894" s="14"/>
    </row>
    <row r="1895" spans="1:52" x14ac:dyDescent="0.3">
      <c r="A1895" s="2" t="s">
        <v>82</v>
      </c>
      <c r="B1895" s="6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>
        <v>219.62488247331453</v>
      </c>
      <c r="AU1895">
        <v>9.8876624999999994</v>
      </c>
      <c r="AV1895" s="14">
        <v>264.16992677617657</v>
      </c>
      <c r="AW1895" s="14">
        <v>6.6500000000000005E-3</v>
      </c>
      <c r="AX1895" s="14">
        <v>8.5721493230522299</v>
      </c>
      <c r="AY1895" s="14">
        <v>1288.1296015530106</v>
      </c>
      <c r="AZ1895">
        <v>587.5</v>
      </c>
    </row>
    <row r="1896" spans="1:52" x14ac:dyDescent="0.3">
      <c r="A1896" s="2" t="s">
        <v>82</v>
      </c>
      <c r="B1896" s="6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>
        <v>215.56500564652737</v>
      </c>
      <c r="AU1896">
        <v>12.1981875</v>
      </c>
      <c r="AV1896" s="14">
        <v>264.16992677617657</v>
      </c>
      <c r="AW1896" s="14">
        <v>5.9499999999999996E-3</v>
      </c>
      <c r="AX1896" s="14">
        <v>7.44084932783284</v>
      </c>
      <c r="AY1896" s="14">
        <v>1263.0720355039421</v>
      </c>
      <c r="AZ1896">
        <v>605</v>
      </c>
    </row>
    <row r="1897" spans="1:52" x14ac:dyDescent="0.3">
      <c r="A1897" s="2" t="s">
        <v>82</v>
      </c>
      <c r="B1897" s="6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>
        <v>216.09538002980625</v>
      </c>
      <c r="AU1897">
        <v>13.804449999999999</v>
      </c>
      <c r="AV1897" s="14">
        <v>264.16992677617657</v>
      </c>
      <c r="AW1897" s="14">
        <v>5.1999999999999998E-3</v>
      </c>
      <c r="AX1897" s="14">
        <v>4.4784209037612994</v>
      </c>
      <c r="AY1897" s="14">
        <v>856.38852370309826</v>
      </c>
      <c r="AZ1897">
        <v>437.5</v>
      </c>
    </row>
    <row r="1898" spans="1:52" x14ac:dyDescent="0.3">
      <c r="A1898" s="2" t="s">
        <v>82</v>
      </c>
      <c r="B1898" s="6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>
        <v>127.44354566902595</v>
      </c>
      <c r="AU1898">
        <v>19.063874999999999</v>
      </c>
      <c r="AV1898" s="14">
        <v>264.16992677617657</v>
      </c>
      <c r="AW1898" s="14">
        <v>6.6E-3</v>
      </c>
      <c r="AX1898" s="14">
        <v>6.2197764144594014</v>
      </c>
      <c r="AY1898" s="14">
        <v>966.80010080019849</v>
      </c>
      <c r="AZ1898">
        <v>522.5</v>
      </c>
    </row>
    <row r="1899" spans="1:52" x14ac:dyDescent="0.3">
      <c r="A1899" s="2" t="s">
        <v>82</v>
      </c>
      <c r="B1899" s="6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>
        <v>178.21428571428572</v>
      </c>
      <c r="AU1899">
        <v>25.213687499999999</v>
      </c>
      <c r="AV1899" s="14">
        <v>264.16992677617657</v>
      </c>
      <c r="AW1899" s="14">
        <v>4.3499999999999997E-3</v>
      </c>
      <c r="AX1899" s="14">
        <v>4.6957022435897429</v>
      </c>
      <c r="AY1899" s="14">
        <v>1079.5204059829061</v>
      </c>
      <c r="AZ1899">
        <v>540</v>
      </c>
    </row>
    <row r="1900" spans="1:52" x14ac:dyDescent="0.3">
      <c r="A1900" s="2" t="s">
        <v>82</v>
      </c>
      <c r="B1900" s="6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AA1900" s="14"/>
      <c r="AD1900" s="14"/>
      <c r="AE1900" s="14"/>
      <c r="AF1900" s="14"/>
      <c r="AJ1900" s="14"/>
      <c r="AK1900" s="14"/>
      <c r="AL1900" s="14"/>
      <c r="AM1900" s="14"/>
      <c r="AN1900" s="14"/>
      <c r="AV1900" s="14"/>
      <c r="AW1900" s="14"/>
      <c r="AX1900" s="14"/>
      <c r="AY1900" s="14"/>
    </row>
    <row r="1901" spans="1:52" x14ac:dyDescent="0.3">
      <c r="A1901" s="2" t="s">
        <v>82</v>
      </c>
      <c r="B1901" s="6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U1901">
        <v>34.486199999999997</v>
      </c>
      <c r="AV1901" s="14">
        <v>264.16992677617657</v>
      </c>
      <c r="AW1901" s="14"/>
      <c r="AX1901" s="14"/>
      <c r="AY1901" s="14"/>
    </row>
    <row r="1902" spans="1:52" x14ac:dyDescent="0.3">
      <c r="A1902" s="2" t="s">
        <v>82</v>
      </c>
      <c r="B1902" s="6">
        <v>33623</v>
      </c>
      <c r="C1902" s="11" t="s">
        <v>841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t="s">
        <v>934</v>
      </c>
      <c r="AV1902" s="14"/>
      <c r="AW1902" s="14"/>
      <c r="AX1902" s="14"/>
      <c r="AY1902" s="14"/>
    </row>
    <row r="1903" spans="1:52" x14ac:dyDescent="0.3">
      <c r="A1903" s="2" t="s">
        <v>284</v>
      </c>
      <c r="B1903" s="6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AA1903" s="14"/>
      <c r="AD1903" s="14"/>
      <c r="AE1903" s="14"/>
      <c r="AF1903" s="14"/>
      <c r="AJ1903" s="14"/>
      <c r="AK1903" s="14"/>
      <c r="AL1903" s="14"/>
      <c r="AM1903" s="14"/>
      <c r="AN1903" s="14"/>
      <c r="AV1903" s="14"/>
      <c r="AW1903" s="14"/>
      <c r="AX1903" s="14"/>
      <c r="AY1903" s="14"/>
    </row>
    <row r="1904" spans="1:52" x14ac:dyDescent="0.3">
      <c r="A1904" s="2" t="s">
        <v>284</v>
      </c>
      <c r="B1904" s="6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AA1904" s="14"/>
      <c r="AD1904" s="14"/>
      <c r="AE1904" s="14"/>
      <c r="AF1904" s="14"/>
      <c r="AJ1904" s="14"/>
      <c r="AK1904" s="14"/>
      <c r="AL1904" s="14"/>
      <c r="AM1904" s="14"/>
      <c r="AN1904" s="14"/>
      <c r="AV1904" s="14"/>
      <c r="AW1904" s="14"/>
      <c r="AX1904" s="14"/>
      <c r="AY1904" s="14"/>
    </row>
    <row r="1905" spans="1:52" x14ac:dyDescent="0.3">
      <c r="A1905" s="2" t="s">
        <v>284</v>
      </c>
      <c r="B1905" s="6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AA1905" s="14"/>
      <c r="AD1905" s="14"/>
      <c r="AE1905" s="14"/>
      <c r="AF1905" s="14"/>
      <c r="AJ1905" s="14"/>
      <c r="AK1905" s="14"/>
      <c r="AL1905" s="14"/>
      <c r="AM1905" s="14"/>
      <c r="AN1905" s="14"/>
      <c r="AV1905" s="14"/>
      <c r="AW1905" s="14"/>
      <c r="AX1905" s="14"/>
      <c r="AY1905" s="14"/>
    </row>
    <row r="1906" spans="1:52" x14ac:dyDescent="0.3">
      <c r="A1906" s="2" t="s">
        <v>284</v>
      </c>
      <c r="B1906" s="6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AA1906" s="14"/>
      <c r="AD1906" s="14"/>
      <c r="AE1906" s="14"/>
      <c r="AF1906" s="14"/>
      <c r="AJ1906" s="14"/>
      <c r="AK1906" s="14"/>
      <c r="AL1906" s="14"/>
      <c r="AM1906" s="14"/>
      <c r="AN1906" s="14"/>
      <c r="AV1906" s="14"/>
      <c r="AW1906" s="14"/>
      <c r="AX1906" s="14"/>
      <c r="AY1906" s="14"/>
    </row>
    <row r="1907" spans="1:52" x14ac:dyDescent="0.3">
      <c r="A1907" s="2" t="s">
        <v>284</v>
      </c>
      <c r="B1907" s="6">
        <v>33505</v>
      </c>
      <c r="C1907" s="11"/>
      <c r="Q1907" s="14"/>
      <c r="R1907" s="14">
        <v>231.05</v>
      </c>
      <c r="S1907" s="14"/>
      <c r="T1907" s="14"/>
      <c r="U1907" s="14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>
        <v>231.85714285714286</v>
      </c>
      <c r="AT1907">
        <v>252.5</v>
      </c>
      <c r="AV1907" s="14"/>
      <c r="AW1907" s="14"/>
      <c r="AX1907" s="14"/>
      <c r="AY1907" s="14">
        <v>96.666535411978998</v>
      </c>
      <c r="AZ1907">
        <v>807.5</v>
      </c>
    </row>
    <row r="1908" spans="1:52" x14ac:dyDescent="0.3">
      <c r="A1908" s="2" t="s">
        <v>284</v>
      </c>
      <c r="B1908" s="6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AA1908" s="14"/>
      <c r="AD1908" s="14"/>
      <c r="AE1908" s="14"/>
      <c r="AF1908" s="14"/>
      <c r="AJ1908" s="14"/>
      <c r="AK1908" s="14"/>
      <c r="AL1908" s="14"/>
      <c r="AM1908" s="14"/>
      <c r="AN1908" s="14"/>
      <c r="AV1908" s="14"/>
      <c r="AW1908" s="14"/>
      <c r="AX1908" s="14"/>
      <c r="AY1908" s="14"/>
    </row>
    <row r="1909" spans="1:52" x14ac:dyDescent="0.3">
      <c r="A1909" s="2" t="s">
        <v>284</v>
      </c>
      <c r="B1909" s="6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AA1909" s="14"/>
      <c r="AD1909" s="14"/>
      <c r="AE1909" s="14"/>
      <c r="AF1909" s="14"/>
      <c r="AJ1909" s="14"/>
      <c r="AK1909" s="14"/>
      <c r="AL1909" s="14"/>
      <c r="AM1909" s="14"/>
      <c r="AN1909" s="14"/>
      <c r="AV1909" s="14"/>
      <c r="AW1909" s="14"/>
      <c r="AX1909" s="14"/>
      <c r="AY1909" s="14"/>
    </row>
    <row r="1910" spans="1:52" x14ac:dyDescent="0.3">
      <c r="A1910" s="2" t="s">
        <v>284</v>
      </c>
      <c r="B1910" s="6">
        <v>33521</v>
      </c>
      <c r="C1910" s="11"/>
      <c r="Q1910" s="14"/>
      <c r="R1910" s="14">
        <v>516.84999999999991</v>
      </c>
      <c r="S1910" s="14"/>
      <c r="T1910" s="14"/>
      <c r="U1910" s="14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>
        <v>236.73255813953489</v>
      </c>
      <c r="AT1910">
        <v>250</v>
      </c>
      <c r="AV1910" s="14"/>
      <c r="AW1910" s="14"/>
      <c r="AX1910" s="14"/>
      <c r="AY1910" s="14">
        <v>265.0924591738713</v>
      </c>
      <c r="AZ1910">
        <v>865</v>
      </c>
    </row>
    <row r="1911" spans="1:52" x14ac:dyDescent="0.3">
      <c r="A1911" s="2" t="s">
        <v>284</v>
      </c>
      <c r="B1911" s="6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AA1911" s="14"/>
      <c r="AD1911" s="14"/>
      <c r="AE1911" s="14"/>
      <c r="AF1911" s="14"/>
      <c r="AJ1911" s="14"/>
      <c r="AK1911" s="14"/>
      <c r="AL1911" s="14"/>
      <c r="AM1911" s="14"/>
      <c r="AN1911" s="14"/>
      <c r="AV1911" s="14"/>
      <c r="AW1911" s="14"/>
      <c r="AX1911" s="14"/>
      <c r="AY1911" s="14"/>
    </row>
    <row r="1912" spans="1:52" x14ac:dyDescent="0.3">
      <c r="A1912" s="2" t="s">
        <v>284</v>
      </c>
      <c r="B1912" s="6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AA1912" s="14"/>
      <c r="AD1912" s="14"/>
      <c r="AE1912" s="14"/>
      <c r="AF1912" s="14"/>
      <c r="AJ1912" s="14"/>
      <c r="AK1912" s="14"/>
      <c r="AL1912" s="14"/>
      <c r="AM1912" s="14"/>
      <c r="AN1912" s="14"/>
      <c r="AV1912" s="14"/>
      <c r="AW1912" s="14"/>
      <c r="AX1912" s="14"/>
      <c r="AY1912" s="14"/>
    </row>
    <row r="1913" spans="1:52" x14ac:dyDescent="0.3">
      <c r="A1913" s="2" t="s">
        <v>284</v>
      </c>
      <c r="B1913" s="6">
        <v>33533</v>
      </c>
      <c r="C1913" s="11"/>
      <c r="Q1913" s="14"/>
      <c r="R1913" s="14">
        <v>814.3</v>
      </c>
      <c r="S1913" s="14"/>
      <c r="T1913" s="14"/>
      <c r="U1913" s="14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>
        <v>237.40090354249475</v>
      </c>
      <c r="AT1913">
        <v>277.5</v>
      </c>
      <c r="AV1913" s="14"/>
      <c r="AW1913" s="14"/>
      <c r="AX1913" s="14"/>
      <c r="AY1913" s="14">
        <v>496.67635939333138</v>
      </c>
      <c r="AZ1913">
        <v>822.5</v>
      </c>
    </row>
    <row r="1914" spans="1:52" x14ac:dyDescent="0.3">
      <c r="A1914" s="2" t="s">
        <v>284</v>
      </c>
      <c r="B1914" s="6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V1914" s="14"/>
      <c r="AW1914" s="14"/>
      <c r="AX1914" s="14"/>
      <c r="AY1914" s="14"/>
    </row>
    <row r="1915" spans="1:52" x14ac:dyDescent="0.3">
      <c r="A1915" s="2" t="s">
        <v>284</v>
      </c>
      <c r="B1915" s="6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AA1915" s="14"/>
      <c r="AD1915" s="14"/>
      <c r="AE1915" s="14"/>
      <c r="AF1915" s="14"/>
      <c r="AJ1915" s="14"/>
      <c r="AK1915" s="14"/>
      <c r="AL1915" s="14"/>
      <c r="AM1915" s="14"/>
      <c r="AN1915" s="14"/>
      <c r="AV1915" s="14"/>
      <c r="AW1915" s="14"/>
      <c r="AX1915" s="14"/>
      <c r="AY1915" s="14"/>
    </row>
    <row r="1916" spans="1:52" x14ac:dyDescent="0.3">
      <c r="A1916" s="2" t="s">
        <v>284</v>
      </c>
      <c r="B1916" s="6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>
        <v>230.2337889876444</v>
      </c>
      <c r="AT1916">
        <v>270</v>
      </c>
      <c r="AV1916" s="14"/>
      <c r="AW1916" s="14"/>
      <c r="AX1916" s="14"/>
      <c r="AY1916" s="14">
        <v>805.61213570712357</v>
      </c>
      <c r="AZ1916">
        <v>740</v>
      </c>
    </row>
    <row r="1917" spans="1:52" x14ac:dyDescent="0.3">
      <c r="A1917" s="2" t="s">
        <v>284</v>
      </c>
      <c r="B1917" s="6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AA1917" s="14"/>
      <c r="AD1917" s="14"/>
      <c r="AE1917" s="14"/>
      <c r="AF1917" s="14"/>
      <c r="AJ1917" s="14"/>
      <c r="AK1917" s="14"/>
      <c r="AL1917" s="14"/>
      <c r="AM1917" s="14"/>
      <c r="AN1917" s="14"/>
      <c r="AV1917" s="14"/>
      <c r="AW1917" s="14"/>
      <c r="AX1917" s="14"/>
      <c r="AY1917" s="14"/>
    </row>
    <row r="1918" spans="1:52" x14ac:dyDescent="0.3">
      <c r="A1918" s="2" t="s">
        <v>284</v>
      </c>
      <c r="B1918" s="6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AA1918" s="14"/>
      <c r="AD1918" s="14"/>
      <c r="AE1918" s="14"/>
      <c r="AF1918" s="14"/>
      <c r="AJ1918" s="14"/>
      <c r="AK1918" s="14"/>
      <c r="AL1918" s="14"/>
      <c r="AM1918" s="14"/>
      <c r="AN1918" s="14"/>
      <c r="AV1918" s="14"/>
      <c r="AW1918" s="14"/>
      <c r="AX1918" s="14"/>
      <c r="AY1918" s="14"/>
    </row>
    <row r="1919" spans="1:52" x14ac:dyDescent="0.3">
      <c r="A1919" s="2" t="s">
        <v>284</v>
      </c>
      <c r="B1919" s="6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>
        <v>211.37259086581082</v>
      </c>
      <c r="AT1919">
        <v>257.5</v>
      </c>
      <c r="AU1919">
        <v>3.3644362499999998</v>
      </c>
      <c r="AV1919" s="14">
        <v>232.38936448237808</v>
      </c>
      <c r="AW1919" s="14">
        <v>6.4999999999999988E-3</v>
      </c>
      <c r="AX1919" s="14">
        <v>5.2610105631101813</v>
      </c>
      <c r="AY1919" s="14">
        <v>811.08533821478386</v>
      </c>
      <c r="AZ1919">
        <v>605</v>
      </c>
    </row>
    <row r="1920" spans="1:52" x14ac:dyDescent="0.3">
      <c r="A1920" s="2" t="s">
        <v>284</v>
      </c>
      <c r="B1920" s="6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>
        <v>184.69799379672625</v>
      </c>
      <c r="AT1920">
        <v>295</v>
      </c>
      <c r="AU1920">
        <v>4.8171850000000003</v>
      </c>
      <c r="AV1920" s="14">
        <v>232.38936448237808</v>
      </c>
      <c r="AW1920" s="14">
        <v>6.8000000000000005E-3</v>
      </c>
      <c r="AX1920" s="14">
        <v>7.5903396079793577</v>
      </c>
      <c r="AY1920" s="14">
        <v>1129.9343513089461</v>
      </c>
      <c r="AZ1920">
        <v>610</v>
      </c>
    </row>
    <row r="1921" spans="1:52" x14ac:dyDescent="0.3">
      <c r="A1921" s="2" t="s">
        <v>284</v>
      </c>
      <c r="B1921" s="6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>
        <v>192.78007578606346</v>
      </c>
      <c r="AT1921">
        <v>237.5</v>
      </c>
      <c r="AU1921">
        <v>4.3393162500000004</v>
      </c>
      <c r="AV1921" s="14">
        <v>232.38936448237808</v>
      </c>
      <c r="AW1921" s="14">
        <v>6.7500000000000008E-3</v>
      </c>
      <c r="AX1921" s="14">
        <v>5.801570855066382</v>
      </c>
      <c r="AY1921" s="14">
        <v>858.86293163889809</v>
      </c>
      <c r="AZ1921">
        <v>615</v>
      </c>
    </row>
    <row r="1922" spans="1:52" x14ac:dyDescent="0.3">
      <c r="A1922" s="2" t="s">
        <v>284</v>
      </c>
      <c r="B1922" s="6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>
        <v>192.4990432453119</v>
      </c>
      <c r="AT1922">
        <v>317.5</v>
      </c>
      <c r="AU1922">
        <v>7.2902374999999999</v>
      </c>
      <c r="AV1922" s="14">
        <v>232.38936448237808</v>
      </c>
      <c r="AW1922" s="14">
        <v>6.4999999999999988E-3</v>
      </c>
      <c r="AX1922" s="14">
        <v>7.5100547371981055</v>
      </c>
      <c r="AY1922" s="14">
        <v>1176.2156308439103</v>
      </c>
      <c r="AZ1922">
        <v>592.5</v>
      </c>
    </row>
    <row r="1923" spans="1:52" x14ac:dyDescent="0.3">
      <c r="A1923" s="2" t="s">
        <v>284</v>
      </c>
      <c r="B1923" s="6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>
        <v>200.39502756265762</v>
      </c>
      <c r="AT1923">
        <v>272.5</v>
      </c>
      <c r="AU1923">
        <v>8.5180500000000006</v>
      </c>
      <c r="AV1923" s="14">
        <v>232.38936448237808</v>
      </c>
      <c r="AW1923" s="14">
        <v>6.8999999999999999E-3</v>
      </c>
      <c r="AX1923" s="14">
        <v>7.0858839633189135</v>
      </c>
      <c r="AY1923" s="14">
        <v>1027.8902916586756</v>
      </c>
      <c r="AZ1923">
        <v>647.5</v>
      </c>
    </row>
    <row r="1924" spans="1:52" x14ac:dyDescent="0.3">
      <c r="A1924" s="2" t="s">
        <v>284</v>
      </c>
      <c r="B1924" s="6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AA1924" s="14"/>
      <c r="AD1924" s="14"/>
      <c r="AE1924" s="14"/>
      <c r="AF1924" s="14"/>
      <c r="AJ1924" s="14"/>
      <c r="AK1924" s="14"/>
      <c r="AL1924" s="14"/>
      <c r="AM1924" s="14"/>
      <c r="AN1924" s="14"/>
      <c r="AV1924" s="14"/>
      <c r="AW1924" s="14"/>
      <c r="AX1924" s="14"/>
      <c r="AY1924" s="14"/>
    </row>
    <row r="1925" spans="1:52" x14ac:dyDescent="0.3">
      <c r="A1925" s="2" t="s">
        <v>284</v>
      </c>
      <c r="B1925" s="6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>
        <v>188.27336352408398</v>
      </c>
      <c r="AU1925">
        <v>8.2166999999999994</v>
      </c>
      <c r="AV1925" s="14">
        <v>232.38936448237808</v>
      </c>
      <c r="AW1925" s="14">
        <v>7.4999999999999997E-3</v>
      </c>
      <c r="AX1925" s="14">
        <v>7.4921928280595615</v>
      </c>
      <c r="AY1925" s="14">
        <v>1002.0124670389328</v>
      </c>
      <c r="AZ1925">
        <v>782.5</v>
      </c>
    </row>
    <row r="1926" spans="1:52" x14ac:dyDescent="0.3">
      <c r="A1926" s="2" t="s">
        <v>284</v>
      </c>
      <c r="B1926" s="6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>
        <v>191.00967427835536</v>
      </c>
      <c r="AU1926">
        <v>11.74695</v>
      </c>
      <c r="AV1926" s="14">
        <v>232.38936448237808</v>
      </c>
      <c r="AW1926" s="14">
        <v>6.3499999999999997E-3</v>
      </c>
      <c r="AX1926" s="14">
        <v>6.3760021688621631</v>
      </c>
      <c r="AY1926" s="14">
        <v>1020.4292188191614</v>
      </c>
      <c r="AZ1926">
        <v>757.5</v>
      </c>
    </row>
    <row r="1927" spans="1:52" x14ac:dyDescent="0.3">
      <c r="A1927" s="2" t="s">
        <v>284</v>
      </c>
      <c r="B1927" s="6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>
        <v>214.19888597640892</v>
      </c>
      <c r="AU1927">
        <v>13.5303</v>
      </c>
      <c r="AV1927" s="14">
        <v>232.38936448237808</v>
      </c>
      <c r="AW1927" s="14">
        <v>8.0000000000000002E-3</v>
      </c>
      <c r="AX1927" s="14">
        <v>7.0920054528102057</v>
      </c>
      <c r="AY1927" s="14">
        <v>897.3982648637998</v>
      </c>
      <c r="AZ1927">
        <v>757.5</v>
      </c>
    </row>
    <row r="1928" spans="1:52" x14ac:dyDescent="0.3">
      <c r="A1928" s="2" t="s">
        <v>284</v>
      </c>
      <c r="B1928" s="6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>
        <v>201.83174393352846</v>
      </c>
      <c r="AU1928">
        <v>17.348099999999999</v>
      </c>
      <c r="AV1928" s="14">
        <v>232.38936448237808</v>
      </c>
      <c r="AW1928" s="14">
        <v>8.2500000000000004E-3</v>
      </c>
      <c r="AX1928" s="14">
        <v>7.7816583417303562</v>
      </c>
      <c r="AY1928" s="14">
        <v>949.96679236361956</v>
      </c>
      <c r="AZ1928">
        <v>810</v>
      </c>
    </row>
    <row r="1929" spans="1:52" x14ac:dyDescent="0.3">
      <c r="A1929" s="2" t="s">
        <v>284</v>
      </c>
      <c r="B1929" s="6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>
        <v>179.8348106365834</v>
      </c>
      <c r="AU1929">
        <v>15.375</v>
      </c>
      <c r="AV1929" s="14">
        <v>232.38936448237808</v>
      </c>
      <c r="AW1929" s="14">
        <v>5.2500000000000003E-3</v>
      </c>
      <c r="AX1929" s="14">
        <v>5.2683803661313853</v>
      </c>
      <c r="AY1929" s="14">
        <v>1002.8085013854314</v>
      </c>
      <c r="AZ1929">
        <v>712.5</v>
      </c>
    </row>
    <row r="1930" spans="1:52" x14ac:dyDescent="0.3">
      <c r="A1930" s="2" t="s">
        <v>284</v>
      </c>
      <c r="B1930" s="6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AA1930" s="14"/>
      <c r="AD1930" s="14"/>
      <c r="AE1930" s="14"/>
      <c r="AF1930" s="14"/>
      <c r="AJ1930" s="14"/>
      <c r="AK1930" s="14"/>
      <c r="AL1930" s="14"/>
      <c r="AM1930" s="14"/>
      <c r="AN1930" s="14"/>
      <c r="AV1930" s="14"/>
      <c r="AW1930" s="14"/>
      <c r="AX1930" s="14"/>
      <c r="AY1930" s="14"/>
    </row>
    <row r="1931" spans="1:52" x14ac:dyDescent="0.3">
      <c r="A1931" s="2" t="s">
        <v>284</v>
      </c>
      <c r="B1931" s="6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U1931">
        <v>17.364149999999999</v>
      </c>
      <c r="AV1931" s="14">
        <v>232.38936448237808</v>
      </c>
      <c r="AW1931" s="14"/>
      <c r="AX1931" s="14"/>
      <c r="AY1931" s="14"/>
    </row>
    <row r="1932" spans="1:52" x14ac:dyDescent="0.3">
      <c r="A1932" s="2" t="s">
        <v>284</v>
      </c>
      <c r="B1932" s="6">
        <v>33623</v>
      </c>
      <c r="C1932" s="11" t="s">
        <v>841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t="s">
        <v>934</v>
      </c>
      <c r="AV1932" s="14"/>
      <c r="AW1932" s="14"/>
      <c r="AX1932" s="14"/>
      <c r="AY1932" s="14"/>
    </row>
    <row r="1933" spans="1:52" x14ac:dyDescent="0.3">
      <c r="A1933" s="2" t="s">
        <v>83</v>
      </c>
      <c r="B1933" s="6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AA1933" s="14"/>
      <c r="AD1933" s="14"/>
      <c r="AE1933" s="14"/>
      <c r="AF1933" s="14"/>
      <c r="AJ1933" s="14"/>
      <c r="AK1933" s="14"/>
      <c r="AL1933" s="14"/>
      <c r="AM1933" s="14"/>
      <c r="AN1933" s="14"/>
      <c r="AV1933" s="14"/>
      <c r="AW1933" s="14"/>
      <c r="AX1933" s="14"/>
      <c r="AY1933" s="14"/>
    </row>
    <row r="1934" spans="1:52" x14ac:dyDescent="0.3">
      <c r="A1934" s="2" t="s">
        <v>83</v>
      </c>
      <c r="B1934" s="6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AA1934" s="14"/>
      <c r="AD1934" s="14"/>
      <c r="AE1934" s="14"/>
      <c r="AF1934" s="14"/>
      <c r="AJ1934" s="14"/>
      <c r="AK1934" s="14"/>
      <c r="AL1934" s="14"/>
      <c r="AM1934" s="14"/>
      <c r="AN1934" s="14"/>
      <c r="AV1934" s="14"/>
      <c r="AW1934" s="14"/>
      <c r="AX1934" s="14"/>
      <c r="AY1934" s="14"/>
    </row>
    <row r="1935" spans="1:52" x14ac:dyDescent="0.3">
      <c r="A1935" s="2" t="s">
        <v>83</v>
      </c>
      <c r="B1935" s="6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AA1935" s="14"/>
      <c r="AD1935" s="14"/>
      <c r="AE1935" s="14"/>
      <c r="AF1935" s="14"/>
      <c r="AJ1935" s="14"/>
      <c r="AK1935" s="14"/>
      <c r="AL1935" s="14"/>
      <c r="AM1935" s="14"/>
      <c r="AN1935" s="14"/>
      <c r="AV1935" s="14"/>
      <c r="AW1935" s="14"/>
      <c r="AX1935" s="14"/>
      <c r="AY1935" s="14"/>
    </row>
    <row r="1936" spans="1:52" x14ac:dyDescent="0.3">
      <c r="A1936" s="2" t="s">
        <v>83</v>
      </c>
      <c r="B1936" s="6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AA1936" s="14"/>
      <c r="AD1936" s="14"/>
      <c r="AE1936" s="14"/>
      <c r="AF1936" s="14"/>
      <c r="AJ1936" s="14"/>
      <c r="AK1936" s="14"/>
      <c r="AL1936" s="14"/>
      <c r="AM1936" s="14"/>
      <c r="AN1936" s="14"/>
      <c r="AV1936" s="14"/>
      <c r="AW1936" s="14"/>
      <c r="AX1936" s="14"/>
      <c r="AY1936" s="14"/>
    </row>
    <row r="1937" spans="1:52" x14ac:dyDescent="0.3">
      <c r="A1937" s="2" t="s">
        <v>83</v>
      </c>
      <c r="B1937" s="6">
        <v>33505</v>
      </c>
      <c r="C1937" s="11"/>
      <c r="Q1937" s="14"/>
      <c r="R1937" s="14">
        <v>249.60000000000002</v>
      </c>
      <c r="S1937" s="14"/>
      <c r="T1937" s="14"/>
      <c r="U1937" s="14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>
        <v>228.2280701754386</v>
      </c>
      <c r="AT1937">
        <v>262.5</v>
      </c>
      <c r="AV1937" s="14"/>
      <c r="AW1937" s="14"/>
      <c r="AX1937" s="14"/>
      <c r="AY1937" s="14">
        <v>100.00476190476192</v>
      </c>
      <c r="AZ1937">
        <v>912.5</v>
      </c>
    </row>
    <row r="1938" spans="1:52" x14ac:dyDescent="0.3">
      <c r="A1938" s="2" t="s">
        <v>83</v>
      </c>
      <c r="B1938" s="6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AA1938" s="14"/>
      <c r="AD1938" s="14"/>
      <c r="AE1938" s="14"/>
      <c r="AF1938" s="14"/>
      <c r="AJ1938" s="14"/>
      <c r="AK1938" s="14"/>
      <c r="AL1938" s="14"/>
      <c r="AM1938" s="14"/>
      <c r="AN1938" s="14"/>
      <c r="AV1938" s="14"/>
      <c r="AW1938" s="14"/>
      <c r="AX1938" s="14"/>
      <c r="AY1938" s="14"/>
    </row>
    <row r="1939" spans="1:52" x14ac:dyDescent="0.3">
      <c r="A1939" s="2" t="s">
        <v>83</v>
      </c>
      <c r="B1939" s="6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AA1939" s="14"/>
      <c r="AD1939" s="14"/>
      <c r="AE1939" s="14"/>
      <c r="AF1939" s="14"/>
      <c r="AJ1939" s="14"/>
      <c r="AK1939" s="14"/>
      <c r="AL1939" s="14"/>
      <c r="AM1939" s="14"/>
      <c r="AN1939" s="14"/>
      <c r="AV1939" s="14"/>
      <c r="AW1939" s="14"/>
      <c r="AX1939" s="14"/>
      <c r="AY1939" s="14"/>
    </row>
    <row r="1940" spans="1:52" x14ac:dyDescent="0.3">
      <c r="A1940" s="2" t="s">
        <v>83</v>
      </c>
      <c r="B1940" s="6">
        <v>33521</v>
      </c>
      <c r="C1940" s="11"/>
      <c r="Q1940" s="14"/>
      <c r="R1940" s="14">
        <v>467.07500000000005</v>
      </c>
      <c r="S1940" s="14"/>
      <c r="T1940" s="14"/>
      <c r="U1940" s="14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>
        <v>264.98423063255154</v>
      </c>
      <c r="AT1940">
        <v>250</v>
      </c>
      <c r="AV1940" s="14"/>
      <c r="AW1940" s="14"/>
      <c r="AX1940" s="14"/>
      <c r="AY1940" s="14">
        <v>239.58691931540343</v>
      </c>
      <c r="AZ1940">
        <v>800</v>
      </c>
    </row>
    <row r="1941" spans="1:52" x14ac:dyDescent="0.3">
      <c r="A1941" s="2" t="s">
        <v>83</v>
      </c>
      <c r="B1941" s="6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AA1941" s="14"/>
      <c r="AD1941" s="14"/>
      <c r="AE1941" s="14"/>
      <c r="AF1941" s="14"/>
      <c r="AJ1941" s="14"/>
      <c r="AK1941" s="14"/>
      <c r="AL1941" s="14"/>
      <c r="AM1941" s="14"/>
      <c r="AN1941" s="14"/>
      <c r="AV1941" s="14"/>
      <c r="AW1941" s="14"/>
      <c r="AX1941" s="14"/>
      <c r="AY1941" s="14"/>
    </row>
    <row r="1942" spans="1:52" x14ac:dyDescent="0.3">
      <c r="A1942" s="2" t="s">
        <v>83</v>
      </c>
      <c r="B1942" s="6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AA1942" s="14"/>
      <c r="AD1942" s="14"/>
      <c r="AE1942" s="14"/>
      <c r="AF1942" s="14"/>
      <c r="AJ1942" s="14"/>
      <c r="AK1942" s="14"/>
      <c r="AL1942" s="14"/>
      <c r="AM1942" s="14"/>
      <c r="AN1942" s="14"/>
      <c r="AV1942" s="14"/>
      <c r="AW1942" s="14"/>
      <c r="AX1942" s="14"/>
      <c r="AY1942" s="14"/>
    </row>
    <row r="1943" spans="1:52" x14ac:dyDescent="0.3">
      <c r="A1943" s="2" t="s">
        <v>83</v>
      </c>
      <c r="B1943" s="6">
        <v>33533</v>
      </c>
      <c r="C1943" s="11"/>
      <c r="Q1943" s="14"/>
      <c r="R1943" s="14">
        <v>679.57499999999993</v>
      </c>
      <c r="S1943" s="14"/>
      <c r="T1943" s="14"/>
      <c r="U1943" s="14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>
        <v>246.64642026363401</v>
      </c>
      <c r="AT1943">
        <v>257.5</v>
      </c>
      <c r="AV1943" s="14"/>
      <c r="AW1943" s="14"/>
      <c r="AX1943" s="14"/>
      <c r="AY1943" s="14">
        <v>403.95192127805524</v>
      </c>
      <c r="AZ1943">
        <v>737.5</v>
      </c>
    </row>
    <row r="1944" spans="1:52" x14ac:dyDescent="0.3">
      <c r="A1944" s="2" t="s">
        <v>83</v>
      </c>
      <c r="B1944" s="6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AA1944" s="14"/>
      <c r="AD1944" s="14"/>
      <c r="AE1944" s="14"/>
      <c r="AF1944" s="14"/>
      <c r="AJ1944" s="14"/>
      <c r="AK1944" s="14"/>
      <c r="AL1944" s="14"/>
      <c r="AM1944" s="14"/>
      <c r="AN1944" s="14"/>
      <c r="AV1944" s="14"/>
      <c r="AW1944" s="14"/>
      <c r="AX1944" s="14"/>
      <c r="AY1944" s="14"/>
    </row>
    <row r="1945" spans="1:52" x14ac:dyDescent="0.3">
      <c r="A1945" s="2" t="s">
        <v>83</v>
      </c>
      <c r="B1945" s="6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AA1945" s="14"/>
      <c r="AD1945" s="14"/>
      <c r="AE1945" s="14"/>
      <c r="AF1945" s="14"/>
      <c r="AJ1945" s="14"/>
      <c r="AK1945" s="14"/>
      <c r="AL1945" s="14"/>
      <c r="AM1945" s="14"/>
      <c r="AN1945" s="14"/>
      <c r="AV1945" s="14"/>
      <c r="AW1945" s="14"/>
      <c r="AX1945" s="14"/>
      <c r="AY1945" s="14"/>
    </row>
    <row r="1946" spans="1:52" x14ac:dyDescent="0.3">
      <c r="A1946" s="2" t="s">
        <v>83</v>
      </c>
      <c r="B1946" s="6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>
        <v>206.16295562125123</v>
      </c>
      <c r="AT1946">
        <v>220</v>
      </c>
      <c r="AV1946" s="14"/>
      <c r="AW1946" s="14"/>
      <c r="AX1946" s="14"/>
      <c r="AY1946" s="14">
        <v>627.13575140649323</v>
      </c>
      <c r="AZ1946">
        <v>627.5</v>
      </c>
    </row>
    <row r="1947" spans="1:52" x14ac:dyDescent="0.3">
      <c r="A1947" s="2" t="s">
        <v>83</v>
      </c>
      <c r="B1947" s="6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AA1947" s="14"/>
      <c r="AD1947" s="14"/>
      <c r="AE1947" s="14"/>
      <c r="AF1947" s="14"/>
      <c r="AJ1947" s="14"/>
      <c r="AK1947" s="14"/>
      <c r="AL1947" s="14"/>
      <c r="AM1947" s="14"/>
      <c r="AN1947" s="14"/>
      <c r="AV1947" s="14"/>
      <c r="AW1947" s="14"/>
      <c r="AX1947" s="14"/>
      <c r="AY1947" s="14"/>
    </row>
    <row r="1948" spans="1:52" x14ac:dyDescent="0.3">
      <c r="A1948" s="2" t="s">
        <v>83</v>
      </c>
      <c r="B1948" s="6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AA1948" s="14"/>
      <c r="AD1948" s="14"/>
      <c r="AE1948" s="14"/>
      <c r="AF1948" s="14"/>
      <c r="AJ1948" s="14"/>
      <c r="AK1948" s="14"/>
      <c r="AL1948" s="14"/>
      <c r="AM1948" s="14"/>
      <c r="AN1948" s="14"/>
      <c r="AV1948" s="14"/>
      <c r="AW1948" s="14"/>
      <c r="AX1948" s="14"/>
      <c r="AY1948" s="14"/>
    </row>
    <row r="1949" spans="1:52" x14ac:dyDescent="0.3">
      <c r="A1949" s="2" t="s">
        <v>83</v>
      </c>
      <c r="B1949" s="6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>
        <v>207.28840125391849</v>
      </c>
      <c r="AT1949">
        <v>265</v>
      </c>
      <c r="AU1949">
        <v>3.06901125</v>
      </c>
      <c r="AV1949" s="14">
        <v>207.26055227084228</v>
      </c>
      <c r="AW1949" s="14">
        <v>5.9499999999999996E-3</v>
      </c>
      <c r="AX1949" s="14">
        <v>4.5613146790154779</v>
      </c>
      <c r="AY1949" s="14">
        <v>764.84517571682318</v>
      </c>
      <c r="AZ1949">
        <v>570</v>
      </c>
    </row>
    <row r="1950" spans="1:52" x14ac:dyDescent="0.3">
      <c r="A1950" s="2" t="s">
        <v>83</v>
      </c>
      <c r="B1950" s="6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>
        <v>179.84895944372468</v>
      </c>
      <c r="AT1950">
        <v>307.5</v>
      </c>
      <c r="AU1950">
        <v>3.4128337499999999</v>
      </c>
      <c r="AV1950" s="14">
        <v>207.26055227084228</v>
      </c>
      <c r="AW1950" s="14">
        <v>9.9500000000000005E-3</v>
      </c>
      <c r="AX1950" s="14">
        <v>8.4337917383831194</v>
      </c>
      <c r="AY1950" s="14">
        <v>861.54201043148407</v>
      </c>
      <c r="AZ1950">
        <v>605</v>
      </c>
    </row>
    <row r="1951" spans="1:52" x14ac:dyDescent="0.3">
      <c r="A1951" s="2" t="s">
        <v>83</v>
      </c>
      <c r="B1951" s="6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>
        <v>194.76067746686306</v>
      </c>
      <c r="AT1951">
        <v>267.5</v>
      </c>
      <c r="AU1951">
        <v>4.7133349999999998</v>
      </c>
      <c r="AV1951" s="14">
        <v>207.26055227084228</v>
      </c>
      <c r="AW1951" s="14">
        <v>8.9499999999999996E-3</v>
      </c>
      <c r="AX1951" s="14">
        <v>8.5461431502480512</v>
      </c>
      <c r="AY1951" s="14">
        <v>962.4595770268827</v>
      </c>
      <c r="AZ1951">
        <v>527.5</v>
      </c>
    </row>
    <row r="1952" spans="1:52" x14ac:dyDescent="0.3">
      <c r="A1952" s="2" t="s">
        <v>83</v>
      </c>
      <c r="B1952" s="6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>
        <v>148.60393229958447</v>
      </c>
      <c r="AT1952">
        <v>342.5</v>
      </c>
      <c r="AU1952">
        <v>6.1421999999999999</v>
      </c>
      <c r="AV1952" s="14">
        <v>207.26055227084228</v>
      </c>
      <c r="AW1952" s="14">
        <v>6.8000000000000005E-3</v>
      </c>
      <c r="AX1952" s="14">
        <v>6.9242149050515929</v>
      </c>
      <c r="AY1952" s="14">
        <v>1018.2668978017048</v>
      </c>
      <c r="AZ1952">
        <v>550</v>
      </c>
    </row>
    <row r="1953" spans="1:52" x14ac:dyDescent="0.3">
      <c r="A1953" s="2" t="s">
        <v>83</v>
      </c>
      <c r="B1953" s="6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>
        <v>178.46197752019668</v>
      </c>
      <c r="AT1953">
        <v>210</v>
      </c>
      <c r="AU1953">
        <v>6.9393500000000001</v>
      </c>
      <c r="AV1953" s="14">
        <v>207.26055227084228</v>
      </c>
      <c r="AW1953" s="14">
        <v>5.7000000000000002E-3</v>
      </c>
      <c r="AX1953" s="14">
        <v>5.039904628118741</v>
      </c>
      <c r="AY1953" s="14">
        <v>873.86019108035623</v>
      </c>
      <c r="AZ1953">
        <v>452.5</v>
      </c>
    </row>
    <row r="1954" spans="1:52" x14ac:dyDescent="0.3">
      <c r="A1954" s="2" t="s">
        <v>83</v>
      </c>
      <c r="B1954" s="6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AA1954" s="14"/>
      <c r="AD1954" s="14"/>
      <c r="AE1954" s="14"/>
      <c r="AF1954" s="14"/>
      <c r="AJ1954" s="14"/>
      <c r="AK1954" s="14"/>
      <c r="AL1954" s="14"/>
      <c r="AM1954" s="14"/>
      <c r="AN1954" s="14"/>
      <c r="AV1954" s="14"/>
      <c r="AW1954" s="14"/>
      <c r="AX1954" s="14"/>
      <c r="AY1954" s="14"/>
    </row>
    <row r="1955" spans="1:52" x14ac:dyDescent="0.3">
      <c r="A1955" s="2" t="s">
        <v>83</v>
      </c>
      <c r="B1955" s="6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>
        <v>160.33854166666669</v>
      </c>
      <c r="AU1955">
        <v>8.6627749999999999</v>
      </c>
      <c r="AV1955" s="14">
        <v>207.26055227084228</v>
      </c>
      <c r="AW1955" s="14">
        <v>6.3E-3</v>
      </c>
      <c r="AX1955" s="14">
        <v>5.8549865394575438</v>
      </c>
      <c r="AY1955" s="14">
        <v>938.31186792967151</v>
      </c>
      <c r="AZ1955">
        <v>540</v>
      </c>
    </row>
    <row r="1956" spans="1:52" x14ac:dyDescent="0.3">
      <c r="A1956" s="2" t="s">
        <v>83</v>
      </c>
      <c r="B1956" s="6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>
        <v>162.5</v>
      </c>
      <c r="AU1956">
        <v>9.0570749999999993</v>
      </c>
      <c r="AV1956" s="14">
        <v>207.26055227084228</v>
      </c>
      <c r="AW1956" s="14">
        <v>5.9499999999999996E-3</v>
      </c>
      <c r="AX1956" s="14">
        <v>4.9981131275604298</v>
      </c>
      <c r="AY1956" s="14">
        <v>835.99930912392824</v>
      </c>
      <c r="AZ1956">
        <v>457.5</v>
      </c>
    </row>
    <row r="1957" spans="1:52" x14ac:dyDescent="0.3">
      <c r="A1957" s="2" t="s">
        <v>83</v>
      </c>
      <c r="B1957" s="6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U1957">
        <v>7.4229374999999997</v>
      </c>
      <c r="AV1957" s="14">
        <v>207.26055227084228</v>
      </c>
      <c r="AW1957" s="14">
        <v>5.4499999999999991E-3</v>
      </c>
      <c r="AX1957" s="14">
        <v>5.3353686578947368</v>
      </c>
      <c r="AY1957" s="14">
        <v>980.02657894736842</v>
      </c>
      <c r="AZ1957">
        <v>580</v>
      </c>
    </row>
    <row r="1958" spans="1:52" x14ac:dyDescent="0.3">
      <c r="A1958" s="2" t="s">
        <v>83</v>
      </c>
      <c r="B1958" s="6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>
        <v>106.76691729323308</v>
      </c>
      <c r="AU1958">
        <v>17.214400000000001</v>
      </c>
      <c r="AV1958" s="14">
        <v>207.26055227084228</v>
      </c>
      <c r="AW1958" s="14">
        <v>4.6999999999999993E-3</v>
      </c>
      <c r="AX1958" s="14"/>
      <c r="AY1958" s="14"/>
      <c r="AZ1958">
        <v>495</v>
      </c>
    </row>
    <row r="1959" spans="1:52" x14ac:dyDescent="0.3">
      <c r="A1959" s="2" t="s">
        <v>83</v>
      </c>
      <c r="B1959" s="6">
        <v>33613</v>
      </c>
      <c r="C1959" s="11"/>
      <c r="Q1959" s="14"/>
      <c r="R1959" s="14"/>
      <c r="S1959" s="14">
        <v>0</v>
      </c>
      <c r="T1959" s="14"/>
      <c r="U1959" s="14">
        <v>0</v>
      </c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V1959" s="14">
        <v>207.26055227084228</v>
      </c>
      <c r="AW1959" s="14">
        <v>0</v>
      </c>
      <c r="AX1959" s="14"/>
      <c r="AY1959" s="14"/>
    </row>
    <row r="1960" spans="1:52" x14ac:dyDescent="0.3">
      <c r="A1960" s="2" t="s">
        <v>83</v>
      </c>
      <c r="B1960" s="6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AA1960" s="14"/>
      <c r="AD1960" s="14"/>
      <c r="AE1960" s="14"/>
      <c r="AF1960" s="14"/>
      <c r="AJ1960" s="14"/>
      <c r="AK1960" s="14"/>
      <c r="AL1960" s="14"/>
      <c r="AM1960" s="14"/>
      <c r="AN1960" s="14"/>
      <c r="AV1960" s="14"/>
      <c r="AW1960" s="14"/>
      <c r="AX1960" s="14"/>
      <c r="AY1960" s="14"/>
    </row>
    <row r="1961" spans="1:52" x14ac:dyDescent="0.3">
      <c r="A1961" s="2" t="s">
        <v>83</v>
      </c>
      <c r="B1961" s="6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V1961" s="14">
        <v>207.26055227084228</v>
      </c>
      <c r="AW1961" s="14"/>
      <c r="AX1961" s="14"/>
      <c r="AY1961" s="14"/>
    </row>
    <row r="1962" spans="1:52" x14ac:dyDescent="0.3">
      <c r="A1962" s="2" t="s">
        <v>83</v>
      </c>
      <c r="B1962" s="6">
        <v>33623</v>
      </c>
      <c r="C1962" s="11" t="s">
        <v>841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t="s">
        <v>934</v>
      </c>
      <c r="AV1962" s="14"/>
      <c r="AW1962" s="14"/>
      <c r="AX1962" s="14"/>
      <c r="AY1962" s="14"/>
    </row>
    <row r="1963" spans="1:52" x14ac:dyDescent="0.3">
      <c r="A1963" s="2" t="s">
        <v>84</v>
      </c>
      <c r="B1963" s="6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AA1963" s="14"/>
      <c r="AD1963" s="14"/>
      <c r="AE1963" s="14"/>
      <c r="AF1963" s="14"/>
      <c r="AJ1963" s="14"/>
      <c r="AK1963" s="14"/>
      <c r="AL1963" s="14"/>
      <c r="AM1963" s="14"/>
      <c r="AN1963" s="14"/>
      <c r="AV1963" s="14"/>
      <c r="AW1963" s="14"/>
      <c r="AX1963" s="14"/>
      <c r="AY1963" s="14"/>
    </row>
    <row r="1964" spans="1:52" x14ac:dyDescent="0.3">
      <c r="A1964" s="2" t="s">
        <v>84</v>
      </c>
      <c r="B1964" s="6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AA1964" s="14"/>
      <c r="AD1964" s="14"/>
      <c r="AE1964" s="14"/>
      <c r="AF1964" s="14"/>
      <c r="AJ1964" s="14"/>
      <c r="AK1964" s="14"/>
      <c r="AL1964" s="14"/>
      <c r="AM1964" s="14"/>
      <c r="AN1964" s="14"/>
      <c r="AV1964" s="14"/>
      <c r="AW1964" s="14"/>
      <c r="AX1964" s="14"/>
      <c r="AY1964" s="14"/>
    </row>
    <row r="1965" spans="1:52" x14ac:dyDescent="0.3">
      <c r="A1965" s="2" t="s">
        <v>84</v>
      </c>
      <c r="B1965" s="6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AA1965" s="14"/>
      <c r="AD1965" s="14"/>
      <c r="AE1965" s="14"/>
      <c r="AF1965" s="14"/>
      <c r="AJ1965" s="14"/>
      <c r="AK1965" s="14"/>
      <c r="AL1965" s="14"/>
      <c r="AM1965" s="14"/>
      <c r="AN1965" s="14"/>
      <c r="AV1965" s="14"/>
      <c r="AW1965" s="14"/>
      <c r="AX1965" s="14"/>
      <c r="AY1965" s="14"/>
    </row>
    <row r="1966" spans="1:52" x14ac:dyDescent="0.3">
      <c r="A1966" s="2" t="s">
        <v>84</v>
      </c>
      <c r="B1966" s="6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AA1966" s="14"/>
      <c r="AD1966" s="14"/>
      <c r="AE1966" s="14"/>
      <c r="AF1966" s="14"/>
      <c r="AJ1966" s="14"/>
      <c r="AK1966" s="14"/>
      <c r="AL1966" s="14"/>
      <c r="AM1966" s="14"/>
      <c r="AN1966" s="14"/>
      <c r="AV1966" s="14"/>
      <c r="AW1966" s="14"/>
      <c r="AX1966" s="14"/>
      <c r="AY1966" s="14"/>
    </row>
    <row r="1967" spans="1:52" x14ac:dyDescent="0.3">
      <c r="A1967" s="2" t="s">
        <v>84</v>
      </c>
      <c r="B1967" s="6">
        <v>33505</v>
      </c>
      <c r="C1967" s="11"/>
      <c r="Q1967" s="14"/>
      <c r="R1967" s="14">
        <v>230.42499999999998</v>
      </c>
      <c r="S1967" s="14"/>
      <c r="T1967" s="14"/>
      <c r="U1967" s="14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>
        <v>242.98124054702532</v>
      </c>
      <c r="AT1967">
        <v>232.5</v>
      </c>
      <c r="AV1967" s="14"/>
      <c r="AW1967" s="14"/>
      <c r="AX1967" s="14"/>
      <c r="AY1967" s="14">
        <v>86.208283230747242</v>
      </c>
      <c r="AZ1967">
        <v>820</v>
      </c>
    </row>
    <row r="1968" spans="1:52" x14ac:dyDescent="0.3">
      <c r="A1968" s="2" t="s">
        <v>84</v>
      </c>
      <c r="B1968" s="6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AA1968" s="14"/>
      <c r="AD1968" s="14"/>
      <c r="AE1968" s="14"/>
      <c r="AF1968" s="14"/>
      <c r="AJ1968" s="14"/>
      <c r="AK1968" s="14"/>
      <c r="AL1968" s="14"/>
      <c r="AM1968" s="14"/>
      <c r="AN1968" s="14"/>
      <c r="AV1968" s="14"/>
      <c r="AW1968" s="14"/>
      <c r="AX1968" s="14"/>
      <c r="AY1968" s="14"/>
    </row>
    <row r="1969" spans="1:52" x14ac:dyDescent="0.3">
      <c r="A1969" s="2" t="s">
        <v>84</v>
      </c>
      <c r="B1969" s="6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AA1969" s="14"/>
      <c r="AD1969" s="14"/>
      <c r="AE1969" s="14"/>
      <c r="AF1969" s="14"/>
      <c r="AJ1969" s="14"/>
      <c r="AK1969" s="14"/>
      <c r="AL1969" s="14"/>
      <c r="AM1969" s="14"/>
      <c r="AN1969" s="14"/>
      <c r="AV1969" s="14"/>
      <c r="AW1969" s="14"/>
      <c r="AX1969" s="14"/>
      <c r="AY1969" s="14"/>
    </row>
    <row r="1970" spans="1:52" x14ac:dyDescent="0.3">
      <c r="A1970" s="2" t="s">
        <v>84</v>
      </c>
      <c r="B1970" s="6">
        <v>33521</v>
      </c>
      <c r="C1970" s="11"/>
      <c r="Q1970" s="14"/>
      <c r="R1970" s="14">
        <v>457.67500000000001</v>
      </c>
      <c r="S1970" s="14"/>
      <c r="T1970" s="14"/>
      <c r="U1970" s="14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>
        <v>283.043710021322</v>
      </c>
      <c r="AT1970">
        <v>245</v>
      </c>
      <c r="AV1970" s="14"/>
      <c r="AW1970" s="14"/>
      <c r="AX1970" s="14"/>
      <c r="AY1970" s="14">
        <v>215.83789242672225</v>
      </c>
      <c r="AZ1970">
        <v>807.5</v>
      </c>
    </row>
    <row r="1971" spans="1:52" x14ac:dyDescent="0.3">
      <c r="A1971" s="2" t="s">
        <v>84</v>
      </c>
      <c r="B1971" s="6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AA1971" s="14"/>
      <c r="AD1971" s="14"/>
      <c r="AE1971" s="14"/>
      <c r="AF1971" s="14"/>
      <c r="AJ1971" s="14"/>
      <c r="AK1971" s="14"/>
      <c r="AL1971" s="14"/>
      <c r="AM1971" s="14"/>
      <c r="AN1971" s="14"/>
      <c r="AV1971" s="14"/>
      <c r="AW1971" s="14"/>
      <c r="AX1971" s="14"/>
      <c r="AY1971" s="14"/>
    </row>
    <row r="1972" spans="1:52" x14ac:dyDescent="0.3">
      <c r="A1972" s="2" t="s">
        <v>84</v>
      </c>
      <c r="B1972" s="6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AA1972" s="14"/>
      <c r="AD1972" s="14"/>
      <c r="AE1972" s="14"/>
      <c r="AF1972" s="14"/>
      <c r="AJ1972" s="14"/>
      <c r="AK1972" s="14"/>
      <c r="AL1972" s="14"/>
      <c r="AM1972" s="14"/>
      <c r="AN1972" s="14"/>
      <c r="AV1972" s="14"/>
      <c r="AW1972" s="14"/>
      <c r="AX1972" s="14"/>
      <c r="AY1972" s="14"/>
    </row>
    <row r="1973" spans="1:52" x14ac:dyDescent="0.3">
      <c r="A1973" s="2" t="s">
        <v>84</v>
      </c>
      <c r="B1973" s="6">
        <v>33533</v>
      </c>
      <c r="C1973" s="11"/>
      <c r="Q1973" s="14"/>
      <c r="R1973" s="14">
        <v>623.20000000000005</v>
      </c>
      <c r="S1973" s="14"/>
      <c r="T1973" s="14"/>
      <c r="U1973" s="14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>
        <v>241.6626042469322</v>
      </c>
      <c r="AT1973">
        <v>245</v>
      </c>
      <c r="AV1973" s="14"/>
      <c r="AW1973" s="14"/>
      <c r="AX1973" s="14"/>
      <c r="AY1973" s="14">
        <v>354.70431647673962</v>
      </c>
      <c r="AZ1973">
        <v>695</v>
      </c>
    </row>
    <row r="1974" spans="1:52" x14ac:dyDescent="0.3">
      <c r="A1974" s="2" t="s">
        <v>84</v>
      </c>
      <c r="B1974" s="6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AA1974" s="14"/>
      <c r="AD1974" s="14"/>
      <c r="AE1974" s="14"/>
      <c r="AF1974" s="14"/>
      <c r="AJ1974" s="14"/>
      <c r="AK1974" s="14"/>
      <c r="AL1974" s="14"/>
      <c r="AM1974" s="14"/>
      <c r="AN1974" s="14"/>
      <c r="AV1974" s="14"/>
      <c r="AW1974" s="14"/>
      <c r="AX1974" s="14"/>
      <c r="AY1974" s="14"/>
    </row>
    <row r="1975" spans="1:52" x14ac:dyDescent="0.3">
      <c r="A1975" s="2" t="s">
        <v>84</v>
      </c>
      <c r="B1975" s="6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AA1975" s="14"/>
      <c r="AD1975" s="14"/>
      <c r="AE1975" s="14"/>
      <c r="AF1975" s="14"/>
      <c r="AJ1975" s="14"/>
      <c r="AK1975" s="14"/>
      <c r="AL1975" s="14"/>
      <c r="AM1975" s="14"/>
      <c r="AN1975" s="14"/>
      <c r="AV1975" s="14"/>
      <c r="AW1975" s="14"/>
      <c r="AX1975" s="14"/>
      <c r="AY1975" s="14"/>
    </row>
    <row r="1976" spans="1:52" x14ac:dyDescent="0.3">
      <c r="A1976" s="2" t="s">
        <v>84</v>
      </c>
      <c r="B1976" s="6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>
        <v>236.95712954333646</v>
      </c>
      <c r="AT1976">
        <v>220</v>
      </c>
      <c r="AV1976" s="14"/>
      <c r="AW1976" s="14"/>
      <c r="AX1976" s="14"/>
      <c r="AY1976" s="14">
        <v>504.19051901145042</v>
      </c>
      <c r="AZ1976">
        <v>620</v>
      </c>
    </row>
    <row r="1977" spans="1:52" x14ac:dyDescent="0.3">
      <c r="A1977" s="2" t="s">
        <v>84</v>
      </c>
      <c r="B1977" s="6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AA1977" s="14"/>
      <c r="AD1977" s="14"/>
      <c r="AE1977" s="14"/>
      <c r="AF1977" s="14"/>
      <c r="AJ1977" s="14"/>
      <c r="AK1977" s="14"/>
      <c r="AL1977" s="14"/>
      <c r="AM1977" s="14"/>
      <c r="AN1977" s="14"/>
      <c r="AV1977" s="14"/>
      <c r="AW1977" s="14"/>
      <c r="AX1977" s="14"/>
      <c r="AY1977" s="14"/>
    </row>
    <row r="1978" spans="1:52" x14ac:dyDescent="0.3">
      <c r="A1978" s="2" t="s">
        <v>84</v>
      </c>
      <c r="B1978" s="6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AA1978" s="14"/>
      <c r="AD1978" s="14"/>
      <c r="AE1978" s="14"/>
      <c r="AF1978" s="14"/>
      <c r="AJ1978" s="14"/>
      <c r="AK1978" s="14"/>
      <c r="AL1978" s="14"/>
      <c r="AM1978" s="14"/>
      <c r="AN1978" s="14"/>
      <c r="AV1978" s="14"/>
      <c r="AW1978" s="14"/>
      <c r="AX1978" s="14"/>
      <c r="AY1978" s="14"/>
    </row>
    <row r="1979" spans="1:52" x14ac:dyDescent="0.3">
      <c r="A1979" s="2" t="s">
        <v>84</v>
      </c>
      <c r="B1979" s="6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>
        <v>223.01736765013601</v>
      </c>
      <c r="AT1979">
        <v>230</v>
      </c>
      <c r="AU1979">
        <v>3.4307249999999998</v>
      </c>
      <c r="AV1979" s="14">
        <v>204.62309393568938</v>
      </c>
      <c r="AW1979" s="14">
        <v>6.5500000000000003E-3</v>
      </c>
      <c r="AX1979" s="14">
        <v>5.5741919574235679</v>
      </c>
      <c r="AY1979" s="14">
        <v>852.22262352207667</v>
      </c>
      <c r="AZ1979">
        <v>710</v>
      </c>
    </row>
    <row r="1980" spans="1:52" x14ac:dyDescent="0.3">
      <c r="A1980" s="2" t="s">
        <v>84</v>
      </c>
      <c r="B1980" s="6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>
        <v>199.02035529541001</v>
      </c>
      <c r="AT1980">
        <v>247.5</v>
      </c>
      <c r="AU1980">
        <v>3.7159512499999998</v>
      </c>
      <c r="AV1980" s="14">
        <v>204.62309393568938</v>
      </c>
      <c r="AW1980" s="14">
        <v>6.0999999999999995E-3</v>
      </c>
      <c r="AX1980" s="14">
        <v>5.4469607661453789</v>
      </c>
      <c r="AY1980" s="14">
        <v>894.0695897399321</v>
      </c>
      <c r="AZ1980">
        <v>487.5</v>
      </c>
    </row>
    <row r="1981" spans="1:52" x14ac:dyDescent="0.3">
      <c r="A1981" s="2" t="s">
        <v>84</v>
      </c>
      <c r="B1981" s="6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>
        <v>140.59531554977229</v>
      </c>
      <c r="AT1981">
        <v>247.5</v>
      </c>
      <c r="AU1981">
        <v>5.9723125000000001</v>
      </c>
      <c r="AV1981" s="14">
        <v>204.62309393568938</v>
      </c>
      <c r="AW1981" s="14">
        <v>6.7000000000000002E-3</v>
      </c>
      <c r="AX1981" s="14">
        <v>6.6357332327678407</v>
      </c>
      <c r="AY1981" s="14">
        <v>977.26238355773648</v>
      </c>
      <c r="AZ1981">
        <v>507.5</v>
      </c>
    </row>
    <row r="1982" spans="1:52" x14ac:dyDescent="0.3">
      <c r="A1982" s="2" t="s">
        <v>84</v>
      </c>
      <c r="B1982" s="6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>
        <v>185.28148148148148</v>
      </c>
      <c r="AT1982">
        <v>240</v>
      </c>
      <c r="AU1982">
        <v>6.3236249999999998</v>
      </c>
      <c r="AV1982" s="14">
        <v>204.62309393568938</v>
      </c>
      <c r="AW1982" s="14">
        <v>6.3499999999999997E-3</v>
      </c>
      <c r="AX1982" s="14">
        <v>6.8356894755244753</v>
      </c>
      <c r="AY1982" s="14">
        <v>1068.9332167832167</v>
      </c>
      <c r="AZ1982">
        <v>547.5</v>
      </c>
    </row>
    <row r="1983" spans="1:52" x14ac:dyDescent="0.3">
      <c r="A1983" s="2" t="s">
        <v>84</v>
      </c>
      <c r="B1983" s="6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>
        <v>182.31284150605268</v>
      </c>
      <c r="AT1983">
        <v>250</v>
      </c>
      <c r="AU1983">
        <v>8.0510999999999999</v>
      </c>
      <c r="AV1983" s="14">
        <v>204.62309393568938</v>
      </c>
      <c r="AW1983" s="14">
        <v>6.7999999999999996E-3</v>
      </c>
      <c r="AX1983" s="14">
        <v>7.037506705919192</v>
      </c>
      <c r="AY1983" s="14">
        <v>1032.0630958123259</v>
      </c>
      <c r="AZ1983">
        <v>550</v>
      </c>
    </row>
    <row r="1984" spans="1:52" x14ac:dyDescent="0.3">
      <c r="A1984" s="2" t="s">
        <v>84</v>
      </c>
      <c r="B1984" s="6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AA1984" s="14"/>
      <c r="AD1984" s="14"/>
      <c r="AE1984" s="14"/>
      <c r="AF1984" s="14"/>
      <c r="AJ1984" s="14"/>
      <c r="AK1984" s="14"/>
      <c r="AL1984" s="14"/>
      <c r="AM1984" s="14"/>
      <c r="AN1984" s="14"/>
      <c r="AV1984" s="14"/>
      <c r="AW1984" s="14"/>
      <c r="AX1984" s="14"/>
      <c r="AY1984" s="14"/>
    </row>
    <row r="1985" spans="1:52" x14ac:dyDescent="0.3">
      <c r="A1985" s="2" t="s">
        <v>84</v>
      </c>
      <c r="B1985" s="6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>
        <v>158.41759352881698</v>
      </c>
      <c r="AU1985">
        <v>8.1243750000000006</v>
      </c>
      <c r="AV1985" s="14">
        <v>204.62309393568938</v>
      </c>
      <c r="AW1985" s="14">
        <v>6.6500000000000005E-3</v>
      </c>
      <c r="AX1985" s="14">
        <v>5.9753502045495654</v>
      </c>
      <c r="AY1985" s="14">
        <v>898.72654266107816</v>
      </c>
      <c r="AZ1985">
        <v>437.5</v>
      </c>
    </row>
    <row r="1986" spans="1:52" x14ac:dyDescent="0.3">
      <c r="A1986" s="2" t="s">
        <v>84</v>
      </c>
      <c r="B1986" s="6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>
        <v>75</v>
      </c>
      <c r="AU1986">
        <v>12.592124999999999</v>
      </c>
      <c r="AV1986" s="14">
        <v>204.62309393568938</v>
      </c>
      <c r="AW1986" s="14">
        <v>7.7000000000000002E-3</v>
      </c>
      <c r="AX1986" s="14"/>
      <c r="AY1986" s="14"/>
      <c r="AZ1986">
        <v>530</v>
      </c>
    </row>
    <row r="1987" spans="1:52" x14ac:dyDescent="0.3">
      <c r="A1987" s="2" t="s">
        <v>84</v>
      </c>
      <c r="B1987" s="6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U1987">
        <v>16.250599999999999</v>
      </c>
      <c r="AV1987" s="14">
        <v>204.62309393568938</v>
      </c>
      <c r="AW1987" s="14">
        <v>0</v>
      </c>
      <c r="AX1987" s="14"/>
      <c r="AY1987" s="14"/>
      <c r="AZ1987">
        <v>542.5</v>
      </c>
    </row>
    <row r="1988" spans="1:52" x14ac:dyDescent="0.3">
      <c r="A1988" s="2" t="s">
        <v>84</v>
      </c>
      <c r="B1988" s="6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>
        <v>0</v>
      </c>
      <c r="AU1988">
        <v>19.349037500000001</v>
      </c>
      <c r="AV1988" s="14">
        <v>204.62309393568938</v>
      </c>
      <c r="AW1988" s="14">
        <v>0</v>
      </c>
      <c r="AX1988" s="14"/>
      <c r="AY1988" s="14"/>
      <c r="AZ1988">
        <v>577.5</v>
      </c>
    </row>
    <row r="1989" spans="1:52" x14ac:dyDescent="0.3">
      <c r="A1989" s="2" t="s">
        <v>84</v>
      </c>
      <c r="B1989" s="6">
        <v>33613</v>
      </c>
      <c r="C1989" s="11"/>
      <c r="Q1989" s="14"/>
      <c r="R1989" s="14"/>
      <c r="S1989" s="14">
        <v>0</v>
      </c>
      <c r="T1989" s="14"/>
      <c r="U1989" s="14">
        <v>0</v>
      </c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V1989" s="14">
        <v>204.62309393568938</v>
      </c>
      <c r="AW1989" s="14">
        <v>0</v>
      </c>
      <c r="AX1989" s="14"/>
      <c r="AY1989" s="14"/>
      <c r="AZ1989">
        <v>0</v>
      </c>
    </row>
    <row r="1990" spans="1:52" x14ac:dyDescent="0.3">
      <c r="A1990" s="2" t="s">
        <v>84</v>
      </c>
      <c r="B1990" s="6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AA1990" s="14"/>
      <c r="AD1990" s="14"/>
      <c r="AE1990" s="14"/>
      <c r="AF1990" s="14"/>
      <c r="AJ1990" s="14"/>
      <c r="AK1990" s="14"/>
      <c r="AL1990" s="14"/>
      <c r="AM1990" s="14"/>
      <c r="AN1990" s="14"/>
      <c r="AV1990" s="14"/>
      <c r="AW1990" s="14"/>
      <c r="AX1990" s="14"/>
      <c r="AY1990" s="14"/>
    </row>
    <row r="1991" spans="1:52" x14ac:dyDescent="0.3">
      <c r="A1991" s="2" t="s">
        <v>84</v>
      </c>
      <c r="B1991" s="6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V1991" s="14">
        <v>204.62309393568938</v>
      </c>
      <c r="AW1991" s="14"/>
      <c r="AX1991" s="14"/>
      <c r="AY1991" s="14"/>
    </row>
    <row r="1992" spans="1:52" x14ac:dyDescent="0.3">
      <c r="A1992" s="2" t="s">
        <v>84</v>
      </c>
      <c r="B1992" s="6">
        <v>33623</v>
      </c>
      <c r="C1992" s="11" t="s">
        <v>841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t="s">
        <v>934</v>
      </c>
      <c r="AV1992" s="14"/>
      <c r="AW1992" s="14"/>
      <c r="AX1992" s="14"/>
      <c r="AY1992" s="14"/>
    </row>
    <row r="1993" spans="1:52" x14ac:dyDescent="0.3">
      <c r="A1993" s="2" t="s">
        <v>85</v>
      </c>
      <c r="B1993" s="6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AA1993" s="14"/>
      <c r="AD1993" s="14"/>
      <c r="AE1993" s="14"/>
      <c r="AF1993" s="14"/>
      <c r="AJ1993" s="14"/>
      <c r="AK1993" s="14"/>
      <c r="AL1993" s="14"/>
      <c r="AM1993" s="14"/>
      <c r="AN1993" s="14"/>
      <c r="AV1993" s="14"/>
      <c r="AW1993" s="14"/>
      <c r="AX1993" s="14"/>
      <c r="AY1993" s="14"/>
    </row>
    <row r="1994" spans="1:52" x14ac:dyDescent="0.3">
      <c r="A1994" s="2" t="s">
        <v>85</v>
      </c>
      <c r="B1994" s="6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AA1994" s="14"/>
      <c r="AD1994" s="14"/>
      <c r="AE1994" s="14"/>
      <c r="AF1994" s="14"/>
      <c r="AJ1994" s="14"/>
      <c r="AK1994" s="14"/>
      <c r="AL1994" s="14"/>
      <c r="AM1994" s="14"/>
      <c r="AN1994" s="14"/>
      <c r="AV1994" s="14"/>
      <c r="AW1994" s="14"/>
      <c r="AX1994" s="14"/>
      <c r="AY1994" s="14"/>
    </row>
    <row r="1995" spans="1:52" x14ac:dyDescent="0.3">
      <c r="A1995" s="2" t="s">
        <v>85</v>
      </c>
      <c r="B1995" s="6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AA1995" s="14"/>
      <c r="AD1995" s="14"/>
      <c r="AE1995" s="14"/>
      <c r="AF1995" s="14"/>
      <c r="AJ1995" s="14"/>
      <c r="AK1995" s="14"/>
      <c r="AL1995" s="14"/>
      <c r="AM1995" s="14"/>
      <c r="AN1995" s="14"/>
      <c r="AV1995" s="14"/>
      <c r="AW1995" s="14"/>
      <c r="AX1995" s="14"/>
      <c r="AY1995" s="14"/>
    </row>
    <row r="1996" spans="1:52" x14ac:dyDescent="0.3">
      <c r="A1996" s="2" t="s">
        <v>85</v>
      </c>
      <c r="B1996" s="6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AA1996" s="14"/>
      <c r="AD1996" s="14"/>
      <c r="AE1996" s="14"/>
      <c r="AF1996" s="14"/>
      <c r="AJ1996" s="14"/>
      <c r="AK1996" s="14"/>
      <c r="AL1996" s="14"/>
      <c r="AM1996" s="14"/>
      <c r="AN1996" s="14"/>
      <c r="AV1996" s="14"/>
      <c r="AW1996" s="14"/>
      <c r="AX1996" s="14"/>
      <c r="AY1996" s="14"/>
    </row>
    <row r="1997" spans="1:52" x14ac:dyDescent="0.3">
      <c r="A1997" s="2" t="s">
        <v>85</v>
      </c>
      <c r="B1997" s="6">
        <v>33505</v>
      </c>
      <c r="C1997" s="11"/>
      <c r="Q1997" s="14"/>
      <c r="R1997" s="14">
        <v>202.2</v>
      </c>
      <c r="S1997" s="14"/>
      <c r="T1997" s="14"/>
      <c r="U1997" s="14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>
        <v>228.61408601074299</v>
      </c>
      <c r="AT1997">
        <v>210</v>
      </c>
      <c r="AV1997" s="14"/>
      <c r="AW1997" s="14"/>
      <c r="AX1997" s="14"/>
      <c r="AY1997" s="14">
        <v>79.209179474665206</v>
      </c>
      <c r="AZ1997">
        <v>777.5</v>
      </c>
    </row>
    <row r="1998" spans="1:52" x14ac:dyDescent="0.3">
      <c r="A1998" s="2" t="s">
        <v>85</v>
      </c>
      <c r="B1998" s="6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AA1998" s="14"/>
      <c r="AD1998" s="14"/>
      <c r="AE1998" s="14"/>
      <c r="AF1998" s="14"/>
      <c r="AJ1998" s="14"/>
      <c r="AK1998" s="14"/>
      <c r="AL1998" s="14"/>
      <c r="AM1998" s="14"/>
      <c r="AN1998" s="14"/>
      <c r="AV1998" s="14"/>
      <c r="AW1998" s="14"/>
      <c r="AX1998" s="14"/>
      <c r="AY1998" s="14"/>
    </row>
    <row r="1999" spans="1:52" x14ac:dyDescent="0.3">
      <c r="A1999" s="2" t="s">
        <v>85</v>
      </c>
      <c r="B1999" s="6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AA1999" s="14"/>
      <c r="AD1999" s="14"/>
      <c r="AE1999" s="14"/>
      <c r="AF1999" s="14"/>
      <c r="AJ1999" s="14"/>
      <c r="AK1999" s="14"/>
      <c r="AL1999" s="14"/>
      <c r="AM1999" s="14"/>
      <c r="AN1999" s="14"/>
      <c r="AV1999" s="14"/>
      <c r="AW1999" s="14"/>
      <c r="AX1999" s="14"/>
      <c r="AY1999" s="14"/>
    </row>
    <row r="2000" spans="1:52" x14ac:dyDescent="0.3">
      <c r="A2000" s="2" t="s">
        <v>85</v>
      </c>
      <c r="B2000" s="6">
        <v>33521</v>
      </c>
      <c r="C2000" s="11"/>
      <c r="Q2000" s="14"/>
      <c r="R2000" s="14">
        <v>401.82499999999993</v>
      </c>
      <c r="S2000" s="14"/>
      <c r="T2000" s="14"/>
      <c r="U2000" s="14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>
        <v>316.11422668240851</v>
      </c>
      <c r="AT2000">
        <v>265</v>
      </c>
      <c r="AV2000" s="14"/>
      <c r="AW2000" s="14"/>
      <c r="AX2000" s="14"/>
      <c r="AY2000" s="14">
        <v>184.13995260355796</v>
      </c>
      <c r="AZ2000">
        <v>840</v>
      </c>
    </row>
    <row r="2001" spans="1:52" x14ac:dyDescent="0.3">
      <c r="A2001" s="2" t="s">
        <v>85</v>
      </c>
      <c r="B2001" s="6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AA2001" s="14"/>
      <c r="AD2001" s="14"/>
      <c r="AE2001" s="14"/>
      <c r="AF2001" s="14"/>
      <c r="AJ2001" s="14"/>
      <c r="AK2001" s="14"/>
      <c r="AL2001" s="14"/>
      <c r="AM2001" s="14"/>
      <c r="AN2001" s="14"/>
      <c r="AV2001" s="14"/>
      <c r="AW2001" s="14"/>
      <c r="AX2001" s="14"/>
      <c r="AY2001" s="14"/>
    </row>
    <row r="2002" spans="1:52" x14ac:dyDescent="0.3">
      <c r="A2002" s="2" t="s">
        <v>85</v>
      </c>
      <c r="B2002" s="6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AA2002" s="14"/>
      <c r="AD2002" s="14"/>
      <c r="AE2002" s="14"/>
      <c r="AF2002" s="14"/>
      <c r="AJ2002" s="14"/>
      <c r="AK2002" s="14"/>
      <c r="AL2002" s="14"/>
      <c r="AM2002" s="14"/>
      <c r="AN2002" s="14"/>
      <c r="AV2002" s="14"/>
      <c r="AW2002" s="14"/>
      <c r="AX2002" s="14"/>
      <c r="AY2002" s="14"/>
    </row>
    <row r="2003" spans="1:52" x14ac:dyDescent="0.3">
      <c r="A2003" s="2" t="s">
        <v>85</v>
      </c>
      <c r="B2003" s="6">
        <v>33533</v>
      </c>
      <c r="C2003" s="11"/>
      <c r="Q2003" s="14"/>
      <c r="R2003" s="14">
        <v>771.52499999999986</v>
      </c>
      <c r="S2003" s="14"/>
      <c r="T2003" s="14"/>
      <c r="U2003" s="14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>
        <v>275.58659056843078</v>
      </c>
      <c r="AT2003">
        <v>295</v>
      </c>
      <c r="AV2003" s="14"/>
      <c r="AW2003" s="14"/>
      <c r="AX2003" s="14"/>
      <c r="AY2003" s="14">
        <v>401.79712725546051</v>
      </c>
      <c r="AZ2003">
        <v>917.5</v>
      </c>
    </row>
    <row r="2004" spans="1:52" x14ac:dyDescent="0.3">
      <c r="A2004" s="2" t="s">
        <v>85</v>
      </c>
      <c r="B2004" s="6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AA2004" s="14"/>
      <c r="AD2004" s="14"/>
      <c r="AE2004" s="14"/>
      <c r="AF2004" s="14"/>
      <c r="AJ2004" s="14"/>
      <c r="AK2004" s="14"/>
      <c r="AL2004" s="14"/>
      <c r="AM2004" s="14"/>
      <c r="AN2004" s="14"/>
      <c r="AV2004" s="14"/>
      <c r="AW2004" s="14"/>
      <c r="AX2004" s="14"/>
      <c r="AY2004" s="14"/>
    </row>
    <row r="2005" spans="1:52" x14ac:dyDescent="0.3">
      <c r="A2005" s="2" t="s">
        <v>85</v>
      </c>
      <c r="B2005" s="6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AA2005" s="14"/>
      <c r="AD2005" s="14"/>
      <c r="AE2005" s="14"/>
      <c r="AF2005" s="14"/>
      <c r="AJ2005" s="14"/>
      <c r="AK2005" s="14"/>
      <c r="AL2005" s="14"/>
      <c r="AM2005" s="14"/>
      <c r="AN2005" s="14"/>
      <c r="AV2005" s="14"/>
      <c r="AW2005" s="14"/>
      <c r="AX2005" s="14"/>
      <c r="AY2005" s="14"/>
    </row>
    <row r="2006" spans="1:52" x14ac:dyDescent="0.3">
      <c r="A2006" s="2" t="s">
        <v>85</v>
      </c>
      <c r="B2006" s="6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>
        <v>230.974801810613</v>
      </c>
      <c r="AT2006">
        <v>242.5</v>
      </c>
      <c r="AV2006" s="14"/>
      <c r="AW2006" s="14"/>
      <c r="AX2006" s="14"/>
      <c r="AY2006" s="14">
        <v>691.8564325276609</v>
      </c>
      <c r="AZ2006">
        <v>797.5</v>
      </c>
    </row>
    <row r="2007" spans="1:52" x14ac:dyDescent="0.3">
      <c r="A2007" s="2" t="s">
        <v>85</v>
      </c>
      <c r="B2007" s="6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AA2007" s="14"/>
      <c r="AD2007" s="14"/>
      <c r="AE2007" s="14"/>
      <c r="AF2007" s="14"/>
      <c r="AJ2007" s="14"/>
      <c r="AK2007" s="14"/>
      <c r="AL2007" s="14"/>
      <c r="AM2007" s="14"/>
      <c r="AN2007" s="14"/>
      <c r="AV2007" s="14"/>
      <c r="AW2007" s="14"/>
      <c r="AX2007" s="14"/>
      <c r="AY2007" s="14"/>
    </row>
    <row r="2008" spans="1:52" x14ac:dyDescent="0.3">
      <c r="A2008" s="2" t="s">
        <v>85</v>
      </c>
      <c r="B2008" s="6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AA2008" s="14"/>
      <c r="AD2008" s="14"/>
      <c r="AE2008" s="14"/>
      <c r="AF2008" s="14"/>
      <c r="AJ2008" s="14"/>
      <c r="AK2008" s="14"/>
      <c r="AL2008" s="14"/>
      <c r="AM2008" s="14"/>
      <c r="AN2008" s="14"/>
      <c r="AV2008" s="14"/>
      <c r="AW2008" s="14"/>
      <c r="AX2008" s="14"/>
      <c r="AY2008" s="14"/>
    </row>
    <row r="2009" spans="1:52" x14ac:dyDescent="0.3">
      <c r="A2009" s="2" t="s">
        <v>85</v>
      </c>
      <c r="B2009" s="6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>
        <v>227.45239225615867</v>
      </c>
      <c r="AT2009">
        <v>250</v>
      </c>
      <c r="AU2009">
        <v>3.75598125</v>
      </c>
      <c r="AV2009" s="14">
        <v>228.85203149268096</v>
      </c>
      <c r="AW2009" s="14">
        <v>7.3499999999999998E-3</v>
      </c>
      <c r="AX2009" s="14">
        <v>7.0492087221188857</v>
      </c>
      <c r="AY2009" s="14">
        <v>959.14583037342618</v>
      </c>
      <c r="AZ2009">
        <v>675</v>
      </c>
    </row>
    <row r="2010" spans="1:52" x14ac:dyDescent="0.3">
      <c r="A2010" s="2" t="s">
        <v>85</v>
      </c>
      <c r="B2010" s="6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>
        <v>195.07363313208822</v>
      </c>
      <c r="AT2010">
        <v>255</v>
      </c>
      <c r="AU2010">
        <v>3.50678125</v>
      </c>
      <c r="AV2010" s="14">
        <v>228.85203149268096</v>
      </c>
      <c r="AW2010" s="14">
        <v>8.4499999999999992E-3</v>
      </c>
      <c r="AX2010" s="14">
        <v>8.2485418233295569</v>
      </c>
      <c r="AY2010" s="14">
        <v>977.30962627406564</v>
      </c>
      <c r="AZ2010">
        <v>565</v>
      </c>
    </row>
    <row r="2011" spans="1:52" x14ac:dyDescent="0.3">
      <c r="A2011" s="2" t="s">
        <v>85</v>
      </c>
      <c r="B2011" s="6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>
        <v>191.8439351484819</v>
      </c>
      <c r="AT2011">
        <v>277.5</v>
      </c>
      <c r="AU2011">
        <v>5.5354324999999998</v>
      </c>
      <c r="AV2011" s="14">
        <v>228.85203149268096</v>
      </c>
      <c r="AW2011" s="14">
        <v>8.0000000000000002E-3</v>
      </c>
      <c r="AX2011" s="14">
        <v>8.8302566751819782</v>
      </c>
      <c r="AY2011" s="14">
        <v>1109.9428980937857</v>
      </c>
      <c r="AZ2011">
        <v>747.5</v>
      </c>
    </row>
    <row r="2012" spans="1:52" x14ac:dyDescent="0.3">
      <c r="A2012" s="2" t="s">
        <v>85</v>
      </c>
      <c r="B2012" s="6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>
        <v>194.01662844036696</v>
      </c>
      <c r="AT2012">
        <v>287.5</v>
      </c>
      <c r="AU2012">
        <v>7.1749999999999998</v>
      </c>
      <c r="AV2012" s="14">
        <v>228.85203149268096</v>
      </c>
      <c r="AW2012" s="14">
        <v>7.0500000000000007E-3</v>
      </c>
      <c r="AX2012" s="14">
        <v>10.132645470693927</v>
      </c>
      <c r="AY2012" s="14">
        <v>1398.3237892358368</v>
      </c>
      <c r="AZ2012">
        <v>712.5</v>
      </c>
    </row>
    <row r="2013" spans="1:52" x14ac:dyDescent="0.3">
      <c r="A2013" s="2" t="s">
        <v>85</v>
      </c>
      <c r="B2013" s="6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>
        <v>190.58920456055495</v>
      </c>
      <c r="AT2013">
        <v>275</v>
      </c>
      <c r="AU2013">
        <v>8.69</v>
      </c>
      <c r="AV2013" s="14">
        <v>228.85203149268096</v>
      </c>
      <c r="AW2013" s="14">
        <v>5.9000000000000007E-3</v>
      </c>
      <c r="AX2013" s="14">
        <v>7.9699835642946564</v>
      </c>
      <c r="AY2013" s="14">
        <v>1351.4467854213608</v>
      </c>
      <c r="AZ2013">
        <v>785</v>
      </c>
    </row>
    <row r="2014" spans="1:52" x14ac:dyDescent="0.3">
      <c r="A2014" s="2" t="s">
        <v>85</v>
      </c>
      <c r="B2014" s="6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V2014" s="14"/>
      <c r="AW2014" s="14"/>
      <c r="AX2014" s="14"/>
      <c r="AY2014" s="14"/>
    </row>
    <row r="2015" spans="1:52" x14ac:dyDescent="0.3">
      <c r="A2015" s="2" t="s">
        <v>85</v>
      </c>
      <c r="B2015" s="6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>
        <v>156.06321815032095</v>
      </c>
      <c r="AU2015">
        <v>7.2625000000000002</v>
      </c>
      <c r="AV2015" s="14">
        <v>228.85203149268096</v>
      </c>
      <c r="AW2015" s="14">
        <v>6.0999999999999995E-3</v>
      </c>
      <c r="AX2015" s="14">
        <v>6.5246248248718448</v>
      </c>
      <c r="AY2015" s="14">
        <v>1057.5909117518929</v>
      </c>
      <c r="AZ2015">
        <v>490</v>
      </c>
    </row>
    <row r="2016" spans="1:52" x14ac:dyDescent="0.3">
      <c r="A2016" s="2" t="s">
        <v>85</v>
      </c>
      <c r="B2016" s="6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>
        <v>175.91085271317829</v>
      </c>
      <c r="AU2016">
        <v>11.2895</v>
      </c>
      <c r="AV2016" s="14">
        <v>228.85203149268096</v>
      </c>
      <c r="AW2016" s="14">
        <v>6.0999999999999995E-3</v>
      </c>
      <c r="AX2016" s="14">
        <v>7.8435255007728149</v>
      </c>
      <c r="AY2016" s="14">
        <v>1285.8238525857073</v>
      </c>
      <c r="AZ2016">
        <v>555</v>
      </c>
    </row>
    <row r="2017" spans="1:52" x14ac:dyDescent="0.3">
      <c r="A2017" s="2" t="s">
        <v>85</v>
      </c>
      <c r="B2017" s="6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>
        <v>202.08333333333334</v>
      </c>
      <c r="AU2017">
        <v>14.240925000000001</v>
      </c>
      <c r="AV2017" s="14">
        <v>228.85203149268096</v>
      </c>
      <c r="AW2017" s="14">
        <v>6.0499999999999998E-3</v>
      </c>
      <c r="AX2017" s="14">
        <v>6.0190642430039079</v>
      </c>
      <c r="AY2017" s="14">
        <v>1014.0180168888869</v>
      </c>
      <c r="AZ2017">
        <v>510</v>
      </c>
    </row>
    <row r="2018" spans="1:52" x14ac:dyDescent="0.3">
      <c r="A2018" s="2" t="s">
        <v>85</v>
      </c>
      <c r="B2018" s="6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U2018">
        <v>14.151375</v>
      </c>
      <c r="AV2018" s="14">
        <v>228.85203149268096</v>
      </c>
      <c r="AW2018" s="14">
        <v>0</v>
      </c>
      <c r="AX2018" s="14"/>
      <c r="AY2018" s="14"/>
      <c r="AZ2018">
        <v>435</v>
      </c>
    </row>
    <row r="2019" spans="1:52" x14ac:dyDescent="0.3">
      <c r="A2019" s="2" t="s">
        <v>85</v>
      </c>
      <c r="B2019" s="6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U2019">
        <v>19.847750000000001</v>
      </c>
      <c r="AV2019" s="14">
        <v>228.85203149268096</v>
      </c>
      <c r="AW2019" s="14">
        <v>0</v>
      </c>
      <c r="AX2019" s="14"/>
      <c r="AY2019" s="14"/>
      <c r="AZ2019">
        <v>582.5</v>
      </c>
    </row>
    <row r="2020" spans="1:52" x14ac:dyDescent="0.3">
      <c r="A2020" s="2" t="s">
        <v>85</v>
      </c>
      <c r="B2020" s="6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AA2020" s="14"/>
      <c r="AD2020" s="14"/>
      <c r="AE2020" s="14"/>
      <c r="AF2020" s="14"/>
      <c r="AJ2020" s="14"/>
      <c r="AK2020" s="14"/>
      <c r="AL2020" s="14"/>
      <c r="AM2020" s="14"/>
      <c r="AN2020" s="14"/>
      <c r="AV2020" s="14"/>
      <c r="AW2020" s="14"/>
      <c r="AX2020" s="14"/>
      <c r="AY2020" s="14"/>
    </row>
    <row r="2021" spans="1:52" x14ac:dyDescent="0.3">
      <c r="A2021" s="2" t="s">
        <v>85</v>
      </c>
      <c r="B2021" s="6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V2021" s="14">
        <v>228.85203149268096</v>
      </c>
      <c r="AW2021" s="14"/>
      <c r="AX2021" s="14"/>
      <c r="AY2021" s="14"/>
    </row>
    <row r="2022" spans="1:52" x14ac:dyDescent="0.3">
      <c r="A2022" s="2" t="s">
        <v>85</v>
      </c>
      <c r="B2022" s="6">
        <v>33623</v>
      </c>
      <c r="C2022" s="11" t="s">
        <v>841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t="s">
        <v>934</v>
      </c>
      <c r="AV2022" s="14"/>
      <c r="AW2022" s="14"/>
      <c r="AX2022" s="14"/>
      <c r="AY2022" s="14"/>
    </row>
    <row r="2023" spans="1:52" x14ac:dyDescent="0.3">
      <c r="A2023" s="2" t="s">
        <v>86</v>
      </c>
      <c r="B2023" s="6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AA2023" s="14"/>
      <c r="AD2023" s="14"/>
      <c r="AE2023" s="14"/>
      <c r="AF2023" s="14"/>
      <c r="AJ2023" s="14"/>
      <c r="AK2023" s="14"/>
      <c r="AL2023" s="14"/>
      <c r="AM2023" s="14"/>
      <c r="AN2023" s="14"/>
      <c r="AV2023" s="14"/>
      <c r="AW2023" s="14"/>
      <c r="AX2023" s="14"/>
      <c r="AY2023" s="14"/>
    </row>
    <row r="2024" spans="1:52" x14ac:dyDescent="0.3">
      <c r="A2024" s="2" t="s">
        <v>86</v>
      </c>
      <c r="B2024" s="6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AA2024" s="14"/>
      <c r="AD2024" s="14"/>
      <c r="AE2024" s="14"/>
      <c r="AF2024" s="14"/>
      <c r="AJ2024" s="14"/>
      <c r="AK2024" s="14"/>
      <c r="AL2024" s="14"/>
      <c r="AM2024" s="14"/>
      <c r="AN2024" s="14"/>
      <c r="AV2024" s="14"/>
      <c r="AW2024" s="14"/>
      <c r="AX2024" s="14"/>
      <c r="AY2024" s="14"/>
    </row>
    <row r="2025" spans="1:52" x14ac:dyDescent="0.3">
      <c r="A2025" s="2" t="s">
        <v>86</v>
      </c>
      <c r="B2025" s="6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AA2025" s="14"/>
      <c r="AD2025" s="14"/>
      <c r="AE2025" s="14"/>
      <c r="AF2025" s="14"/>
      <c r="AJ2025" s="14"/>
      <c r="AK2025" s="14"/>
      <c r="AL2025" s="14"/>
      <c r="AM2025" s="14"/>
      <c r="AN2025" s="14"/>
      <c r="AV2025" s="14"/>
      <c r="AW2025" s="14"/>
      <c r="AX2025" s="14"/>
      <c r="AY2025" s="14"/>
    </row>
    <row r="2026" spans="1:52" x14ac:dyDescent="0.3">
      <c r="A2026" s="2" t="s">
        <v>86</v>
      </c>
      <c r="B2026" s="6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AA2026" s="14"/>
      <c r="AD2026" s="14"/>
      <c r="AE2026" s="14"/>
      <c r="AF2026" s="14"/>
      <c r="AJ2026" s="14"/>
      <c r="AK2026" s="14"/>
      <c r="AL2026" s="14"/>
      <c r="AM2026" s="14"/>
      <c r="AN2026" s="14"/>
      <c r="AV2026" s="14"/>
      <c r="AW2026" s="14"/>
      <c r="AX2026" s="14"/>
      <c r="AY2026" s="14"/>
    </row>
    <row r="2027" spans="1:52" x14ac:dyDescent="0.3">
      <c r="A2027" s="2" t="s">
        <v>86</v>
      </c>
      <c r="B2027" s="6">
        <v>33505</v>
      </c>
      <c r="C2027" s="11"/>
      <c r="Q2027" s="14"/>
      <c r="R2027" s="14">
        <v>182.97500000000002</v>
      </c>
      <c r="S2027" s="14"/>
      <c r="T2027" s="14"/>
      <c r="U2027" s="14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>
        <v>249.56660412757975</v>
      </c>
      <c r="AT2027">
        <v>207.5</v>
      </c>
      <c r="AV2027" s="14"/>
      <c r="AW2027" s="14"/>
      <c r="AX2027" s="14"/>
      <c r="AY2027" s="14">
        <v>68.859546330355585</v>
      </c>
      <c r="AZ2027">
        <v>625</v>
      </c>
    </row>
    <row r="2028" spans="1:52" x14ac:dyDescent="0.3">
      <c r="A2028" s="2" t="s">
        <v>86</v>
      </c>
      <c r="B2028" s="6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AA2028" s="14"/>
      <c r="AD2028" s="14"/>
      <c r="AE2028" s="14"/>
      <c r="AF2028" s="14"/>
      <c r="AJ2028" s="14"/>
      <c r="AK2028" s="14"/>
      <c r="AL2028" s="14"/>
      <c r="AM2028" s="14"/>
      <c r="AN2028" s="14"/>
      <c r="AV2028" s="14"/>
      <c r="AW2028" s="14"/>
      <c r="AX2028" s="14"/>
      <c r="AY2028" s="14"/>
    </row>
    <row r="2029" spans="1:52" x14ac:dyDescent="0.3">
      <c r="A2029" s="2" t="s">
        <v>86</v>
      </c>
      <c r="B2029" s="6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AA2029" s="14"/>
      <c r="AD2029" s="14"/>
      <c r="AE2029" s="14"/>
      <c r="AF2029" s="14"/>
      <c r="AJ2029" s="14"/>
      <c r="AK2029" s="14"/>
      <c r="AL2029" s="14"/>
      <c r="AM2029" s="14"/>
      <c r="AN2029" s="14"/>
      <c r="AV2029" s="14"/>
      <c r="AW2029" s="14"/>
      <c r="AX2029" s="14"/>
      <c r="AY2029" s="14"/>
    </row>
    <row r="2030" spans="1:52" x14ac:dyDescent="0.3">
      <c r="A2030" s="2" t="s">
        <v>86</v>
      </c>
      <c r="B2030" s="6">
        <v>33521</v>
      </c>
      <c r="C2030" s="11"/>
      <c r="Q2030" s="14"/>
      <c r="R2030" s="14">
        <v>414.42499999999995</v>
      </c>
      <c r="S2030" s="14"/>
      <c r="T2030" s="14"/>
      <c r="U2030" s="14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>
        <v>306.7815977742448</v>
      </c>
      <c r="AT2030">
        <v>275</v>
      </c>
      <c r="AV2030" s="14"/>
      <c r="AW2030" s="14"/>
      <c r="AX2030" s="14"/>
      <c r="AY2030" s="14">
        <v>181.24907223326707</v>
      </c>
      <c r="AZ2030">
        <v>802.5</v>
      </c>
    </row>
    <row r="2031" spans="1:52" x14ac:dyDescent="0.3">
      <c r="A2031" s="2" t="s">
        <v>86</v>
      </c>
      <c r="B2031" s="6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AA2031" s="14"/>
      <c r="AD2031" s="14"/>
      <c r="AE2031" s="14"/>
      <c r="AF2031" s="14"/>
      <c r="AJ2031" s="14"/>
      <c r="AK2031" s="14"/>
      <c r="AL2031" s="14"/>
      <c r="AM2031" s="14"/>
      <c r="AN2031" s="14"/>
      <c r="AV2031" s="14"/>
      <c r="AW2031" s="14"/>
      <c r="AX2031" s="14"/>
      <c r="AY2031" s="14"/>
    </row>
    <row r="2032" spans="1:52" x14ac:dyDescent="0.3">
      <c r="A2032" s="2" t="s">
        <v>86</v>
      </c>
      <c r="B2032" s="6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AA2032" s="14"/>
      <c r="AD2032" s="14"/>
      <c r="AE2032" s="14"/>
      <c r="AF2032" s="14"/>
      <c r="AJ2032" s="14"/>
      <c r="AK2032" s="14"/>
      <c r="AL2032" s="14"/>
      <c r="AM2032" s="14"/>
      <c r="AN2032" s="14"/>
      <c r="AV2032" s="14"/>
      <c r="AW2032" s="14"/>
      <c r="AX2032" s="14"/>
      <c r="AY2032" s="14"/>
    </row>
    <row r="2033" spans="1:52" x14ac:dyDescent="0.3">
      <c r="A2033" s="2" t="s">
        <v>86</v>
      </c>
      <c r="B2033" s="6">
        <v>33533</v>
      </c>
      <c r="C2033" s="11"/>
      <c r="Q2033" s="14"/>
      <c r="R2033" s="14">
        <v>682.15000000000009</v>
      </c>
      <c r="S2033" s="14"/>
      <c r="T2033" s="14"/>
      <c r="U2033" s="14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>
        <v>266.20670995670991</v>
      </c>
      <c r="AT2033">
        <v>235</v>
      </c>
      <c r="AV2033" s="14"/>
      <c r="AW2033" s="14"/>
      <c r="AX2033" s="14"/>
      <c r="AY2033" s="14">
        <v>363.38631691278812</v>
      </c>
      <c r="AZ2033">
        <v>785</v>
      </c>
    </row>
    <row r="2034" spans="1:52" x14ac:dyDescent="0.3">
      <c r="A2034" s="2" t="s">
        <v>86</v>
      </c>
      <c r="B2034" s="6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AA2034" s="14"/>
      <c r="AD2034" s="14"/>
      <c r="AE2034" s="14"/>
      <c r="AF2034" s="14"/>
      <c r="AJ2034" s="14"/>
      <c r="AK2034" s="14"/>
      <c r="AL2034" s="14"/>
      <c r="AM2034" s="14"/>
      <c r="AN2034" s="14"/>
      <c r="AV2034" s="14"/>
      <c r="AW2034" s="14"/>
      <c r="AX2034" s="14"/>
      <c r="AY2034" s="14"/>
    </row>
    <row r="2035" spans="1:52" x14ac:dyDescent="0.3">
      <c r="A2035" s="2" t="s">
        <v>86</v>
      </c>
      <c r="B2035" s="6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AA2035" s="14"/>
      <c r="AD2035" s="14"/>
      <c r="AE2035" s="14"/>
      <c r="AF2035" s="14"/>
      <c r="AJ2035" s="14"/>
      <c r="AK2035" s="14"/>
      <c r="AL2035" s="14"/>
      <c r="AM2035" s="14"/>
      <c r="AN2035" s="14"/>
      <c r="AV2035" s="14"/>
      <c r="AW2035" s="14"/>
      <c r="AX2035" s="14"/>
      <c r="AY2035" s="14"/>
    </row>
    <row r="2036" spans="1:52" x14ac:dyDescent="0.3">
      <c r="A2036" s="2" t="s">
        <v>86</v>
      </c>
      <c r="B2036" s="6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>
        <v>258.87362436250947</v>
      </c>
      <c r="AT2036">
        <v>190</v>
      </c>
      <c r="AV2036" s="14"/>
      <c r="AW2036" s="14"/>
      <c r="AX2036" s="14"/>
      <c r="AY2036" s="14">
        <v>518.45517931416202</v>
      </c>
      <c r="AZ2036">
        <v>622.5</v>
      </c>
    </row>
    <row r="2037" spans="1:52" x14ac:dyDescent="0.3">
      <c r="A2037" s="2" t="s">
        <v>86</v>
      </c>
      <c r="B2037" s="6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AA2037" s="14"/>
      <c r="AD2037" s="14"/>
      <c r="AE2037" s="14"/>
      <c r="AF2037" s="14"/>
      <c r="AJ2037" s="14"/>
      <c r="AK2037" s="14"/>
      <c r="AL2037" s="14"/>
      <c r="AM2037" s="14"/>
      <c r="AN2037" s="14"/>
      <c r="AV2037" s="14"/>
      <c r="AW2037" s="14"/>
      <c r="AX2037" s="14"/>
      <c r="AY2037" s="14"/>
    </row>
    <row r="2038" spans="1:52" x14ac:dyDescent="0.3">
      <c r="A2038" s="2" t="s">
        <v>86</v>
      </c>
      <c r="B2038" s="6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AA2038" s="14"/>
      <c r="AD2038" s="14"/>
      <c r="AE2038" s="14"/>
      <c r="AF2038" s="14"/>
      <c r="AJ2038" s="14"/>
      <c r="AK2038" s="14"/>
      <c r="AL2038" s="14"/>
      <c r="AM2038" s="14"/>
      <c r="AN2038" s="14"/>
      <c r="AV2038" s="14"/>
      <c r="AW2038" s="14"/>
      <c r="AX2038" s="14"/>
      <c r="AY2038" s="14"/>
    </row>
    <row r="2039" spans="1:52" x14ac:dyDescent="0.3">
      <c r="A2039" s="2" t="s">
        <v>86</v>
      </c>
      <c r="B2039" s="6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>
        <v>243.59583789704271</v>
      </c>
      <c r="AT2039">
        <v>225</v>
      </c>
      <c r="AU2039">
        <v>3.972375</v>
      </c>
      <c r="AV2039" s="14">
        <v>237.51762366642063</v>
      </c>
      <c r="AW2039" s="14">
        <v>6.7500000000000008E-3</v>
      </c>
      <c r="AX2039" s="14">
        <v>7.1561452526636238</v>
      </c>
      <c r="AY2039" s="14">
        <v>1069.5132743637062</v>
      </c>
      <c r="AZ2039">
        <v>710</v>
      </c>
    </row>
    <row r="2040" spans="1:52" x14ac:dyDescent="0.3">
      <c r="A2040" s="2" t="s">
        <v>86</v>
      </c>
      <c r="B2040" s="6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>
        <v>226.67288723007198</v>
      </c>
      <c r="AT2040">
        <v>247.5</v>
      </c>
      <c r="AU2040">
        <v>3.89615</v>
      </c>
      <c r="AV2040" s="14">
        <v>237.51762366642063</v>
      </c>
      <c r="AW2040" s="14">
        <v>8.8999999999999999E-3</v>
      </c>
      <c r="AX2040" s="14">
        <v>10.182778996958641</v>
      </c>
      <c r="AY2040" s="14">
        <v>1129.9617178776823</v>
      </c>
      <c r="AZ2040">
        <v>647.5</v>
      </c>
    </row>
    <row r="2041" spans="1:52" x14ac:dyDescent="0.3">
      <c r="A2041" s="2" t="s">
        <v>86</v>
      </c>
      <c r="B2041" s="6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>
        <v>194.55968072257522</v>
      </c>
      <c r="AT2041">
        <v>272.5</v>
      </c>
      <c r="AU2041">
        <v>4.7190000000000003</v>
      </c>
      <c r="AV2041" s="14">
        <v>237.51762366642063</v>
      </c>
      <c r="AW2041" s="14">
        <v>8.1000000000000013E-3</v>
      </c>
      <c r="AX2041" s="14">
        <v>9.006380879929976</v>
      </c>
      <c r="AY2041" s="14">
        <v>1135.5694341468438</v>
      </c>
      <c r="AZ2041">
        <v>600</v>
      </c>
    </row>
    <row r="2042" spans="1:52" x14ac:dyDescent="0.3">
      <c r="A2042" s="2" t="s">
        <v>86</v>
      </c>
      <c r="B2042" s="6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>
        <v>193.4551656920078</v>
      </c>
      <c r="AT2042">
        <v>270</v>
      </c>
      <c r="AU2042">
        <v>6.8846999999999996</v>
      </c>
      <c r="AV2042" s="14">
        <v>237.51762366642063</v>
      </c>
      <c r="AW2042" s="14">
        <v>6.5999999999999991E-3</v>
      </c>
      <c r="AX2042" s="14">
        <v>10.391905025856495</v>
      </c>
      <c r="AY2042" s="14">
        <v>1567.698610213316</v>
      </c>
      <c r="AZ2042">
        <v>697.5</v>
      </c>
    </row>
    <row r="2043" spans="1:52" x14ac:dyDescent="0.3">
      <c r="A2043" s="2" t="s">
        <v>86</v>
      </c>
      <c r="B2043" s="6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>
        <v>205.60839646673503</v>
      </c>
      <c r="AT2043">
        <v>252.5</v>
      </c>
      <c r="AU2043">
        <v>7.9159375000000001</v>
      </c>
      <c r="AV2043" s="14">
        <v>237.51762366642063</v>
      </c>
      <c r="AW2043" s="14">
        <v>6.3E-3</v>
      </c>
      <c r="AX2043" s="14">
        <v>8.5655019459740629</v>
      </c>
      <c r="AY2043" s="14">
        <v>1365.4862593924374</v>
      </c>
      <c r="AZ2043">
        <v>612.5</v>
      </c>
    </row>
    <row r="2044" spans="1:52" x14ac:dyDescent="0.3">
      <c r="A2044" s="2" t="s">
        <v>86</v>
      </c>
      <c r="B2044" s="6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AA2044" s="14"/>
      <c r="AD2044" s="14"/>
      <c r="AE2044" s="14"/>
      <c r="AF2044" s="14"/>
      <c r="AJ2044" s="14"/>
      <c r="AK2044" s="14"/>
      <c r="AL2044" s="14"/>
      <c r="AM2044" s="14"/>
      <c r="AN2044" s="14"/>
      <c r="AV2044" s="14"/>
      <c r="AW2044" s="14"/>
      <c r="AX2044" s="14"/>
      <c r="AY2044" s="14"/>
    </row>
    <row r="2045" spans="1:52" x14ac:dyDescent="0.3">
      <c r="A2045" s="2" t="s">
        <v>86</v>
      </c>
      <c r="B2045" s="6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>
        <v>190.1519379844961</v>
      </c>
      <c r="AU2045">
        <v>7.6245750000000001</v>
      </c>
      <c r="AV2045" s="14">
        <v>237.51762366642063</v>
      </c>
      <c r="AW2045" s="14">
        <v>6.4000000000000003E-3</v>
      </c>
      <c r="AX2045" s="14">
        <v>7.487820144077471</v>
      </c>
      <c r="AY2045" s="14">
        <v>1177.7692162343028</v>
      </c>
      <c r="AZ2045">
        <v>525</v>
      </c>
    </row>
    <row r="2046" spans="1:52" x14ac:dyDescent="0.3">
      <c r="A2046" s="2" t="s">
        <v>86</v>
      </c>
      <c r="B2046" s="6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>
        <v>153.68709069704855</v>
      </c>
      <c r="AU2046">
        <v>9.6955500000000008</v>
      </c>
      <c r="AV2046" s="14">
        <v>237.51762366642063</v>
      </c>
      <c r="AW2046" s="14">
        <v>6.1000000000000013E-3</v>
      </c>
      <c r="AX2046" s="14">
        <v>6.5894823012807464</v>
      </c>
      <c r="AY2046" s="14">
        <v>1097.6056448099075</v>
      </c>
      <c r="AZ2046">
        <v>515</v>
      </c>
    </row>
    <row r="2047" spans="1:52" x14ac:dyDescent="0.3">
      <c r="A2047" s="2" t="s">
        <v>86</v>
      </c>
      <c r="B2047" s="6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>
        <v>201.57894736842104</v>
      </c>
      <c r="AU2047">
        <v>16.092187500000001</v>
      </c>
      <c r="AV2047" s="14">
        <v>237.51762366642063</v>
      </c>
      <c r="AW2047" s="14">
        <v>5.1000000000000004E-3</v>
      </c>
      <c r="AX2047" s="14">
        <v>6.2965813821374095</v>
      </c>
      <c r="AY2047" s="14">
        <v>1233.938529468395</v>
      </c>
      <c r="AZ2047">
        <v>572.5</v>
      </c>
    </row>
    <row r="2048" spans="1:52" x14ac:dyDescent="0.3">
      <c r="A2048" s="2" t="s">
        <v>86</v>
      </c>
      <c r="B2048" s="6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>
        <v>166.28477905073652</v>
      </c>
      <c r="AU2048">
        <v>18.623374999999999</v>
      </c>
      <c r="AV2048" s="14">
        <v>237.51762366642063</v>
      </c>
      <c r="AW2048" s="14">
        <v>3.3999999999999998E-3</v>
      </c>
      <c r="AX2048" s="14">
        <v>3.5075594960278051</v>
      </c>
      <c r="AY2048" s="14">
        <v>1068.2085153922542</v>
      </c>
      <c r="AZ2048">
        <v>500</v>
      </c>
    </row>
    <row r="2049" spans="1:52" x14ac:dyDescent="0.3">
      <c r="A2049" s="2" t="s">
        <v>86</v>
      </c>
      <c r="B2049" s="6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U2049">
        <v>28.04</v>
      </c>
      <c r="AV2049" s="14">
        <v>237.51762366642063</v>
      </c>
      <c r="AW2049" s="14">
        <v>0</v>
      </c>
      <c r="AX2049" s="14"/>
      <c r="AY2049" s="14"/>
      <c r="AZ2049">
        <v>742.5</v>
      </c>
    </row>
    <row r="2050" spans="1:52" x14ac:dyDescent="0.3">
      <c r="A2050" s="2" t="s">
        <v>86</v>
      </c>
      <c r="B2050" s="6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AA2050" s="14"/>
      <c r="AD2050" s="14"/>
      <c r="AE2050" s="14"/>
      <c r="AF2050" s="14"/>
      <c r="AJ2050" s="14"/>
      <c r="AK2050" s="14"/>
      <c r="AL2050" s="14"/>
      <c r="AM2050" s="14"/>
      <c r="AN2050" s="14"/>
      <c r="AV2050" s="14"/>
      <c r="AW2050" s="14"/>
      <c r="AX2050" s="14"/>
      <c r="AY2050" s="14"/>
    </row>
    <row r="2051" spans="1:52" x14ac:dyDescent="0.3">
      <c r="A2051" s="2" t="s">
        <v>86</v>
      </c>
      <c r="B2051" s="6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V2051" s="14">
        <v>237.51762366642063</v>
      </c>
      <c r="AW2051" s="14"/>
      <c r="AX2051" s="14"/>
      <c r="AY2051" s="14"/>
    </row>
    <row r="2052" spans="1:52" x14ac:dyDescent="0.3">
      <c r="A2052" s="2" t="s">
        <v>86</v>
      </c>
      <c r="B2052" s="6">
        <v>33623</v>
      </c>
      <c r="C2052" s="11" t="s">
        <v>841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t="s">
        <v>934</v>
      </c>
      <c r="AV2052" s="14"/>
      <c r="AW2052" s="14"/>
      <c r="AX2052" s="14"/>
      <c r="AY2052" s="14"/>
    </row>
    <row r="2053" spans="1:52" x14ac:dyDescent="0.3">
      <c r="A2053" s="2" t="s">
        <v>285</v>
      </c>
      <c r="B2053" s="6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AA2053" s="14"/>
      <c r="AD2053" s="14"/>
      <c r="AE2053" s="14"/>
      <c r="AF2053" s="14"/>
      <c r="AJ2053" s="14"/>
      <c r="AK2053" s="14"/>
      <c r="AL2053" s="14"/>
      <c r="AM2053" s="14"/>
      <c r="AN2053" s="14"/>
      <c r="AV2053" s="14"/>
      <c r="AW2053" s="14"/>
      <c r="AX2053" s="14"/>
      <c r="AY2053" s="14"/>
    </row>
    <row r="2054" spans="1:52" x14ac:dyDescent="0.3">
      <c r="A2054" s="2" t="s">
        <v>285</v>
      </c>
      <c r="B2054" s="6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AA2054" s="14"/>
      <c r="AD2054" s="14"/>
      <c r="AE2054" s="14"/>
      <c r="AF2054" s="14"/>
      <c r="AJ2054" s="14"/>
      <c r="AK2054" s="14"/>
      <c r="AL2054" s="14"/>
      <c r="AM2054" s="14"/>
      <c r="AN2054" s="14"/>
      <c r="AV2054" s="14"/>
      <c r="AW2054" s="14"/>
      <c r="AX2054" s="14"/>
      <c r="AY2054" s="14"/>
    </row>
    <row r="2055" spans="1:52" x14ac:dyDescent="0.3">
      <c r="A2055" s="2" t="s">
        <v>285</v>
      </c>
      <c r="B2055" s="6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AA2055" s="14"/>
      <c r="AD2055" s="14"/>
      <c r="AE2055" s="14"/>
      <c r="AF2055" s="14"/>
      <c r="AJ2055" s="14"/>
      <c r="AK2055" s="14"/>
      <c r="AL2055" s="14"/>
      <c r="AM2055" s="14"/>
      <c r="AN2055" s="14"/>
      <c r="AV2055" s="14"/>
      <c r="AW2055" s="14"/>
      <c r="AX2055" s="14"/>
      <c r="AY2055" s="14"/>
    </row>
    <row r="2056" spans="1:52" x14ac:dyDescent="0.3">
      <c r="A2056" s="2" t="s">
        <v>285</v>
      </c>
      <c r="B2056" s="6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AA2056" s="14"/>
      <c r="AD2056" s="14"/>
      <c r="AE2056" s="14"/>
      <c r="AF2056" s="14"/>
      <c r="AJ2056" s="14"/>
      <c r="AK2056" s="14"/>
      <c r="AL2056" s="14"/>
      <c r="AM2056" s="14"/>
      <c r="AN2056" s="14"/>
      <c r="AV2056" s="14"/>
      <c r="AW2056" s="14"/>
      <c r="AX2056" s="14"/>
      <c r="AY2056" s="14"/>
    </row>
    <row r="2057" spans="1:52" x14ac:dyDescent="0.3">
      <c r="A2057" s="2" t="s">
        <v>285</v>
      </c>
      <c r="B2057" s="6">
        <v>33505</v>
      </c>
      <c r="C2057" s="11"/>
      <c r="Q2057" s="14"/>
      <c r="R2057" s="14">
        <v>250.79999999999998</v>
      </c>
      <c r="S2057" s="14"/>
      <c r="T2057" s="14"/>
      <c r="U2057" s="14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>
        <v>234.86064659977703</v>
      </c>
      <c r="AT2057">
        <v>277.5</v>
      </c>
      <c r="AV2057" s="14"/>
      <c r="AW2057" s="14"/>
      <c r="AX2057" s="14"/>
      <c r="AY2057" s="14">
        <v>94.576718142146149</v>
      </c>
      <c r="AZ2057">
        <v>895</v>
      </c>
    </row>
    <row r="2058" spans="1:52" x14ac:dyDescent="0.3">
      <c r="A2058" s="2" t="s">
        <v>285</v>
      </c>
      <c r="B2058" s="6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AA2058" s="14"/>
      <c r="AD2058" s="14"/>
      <c r="AE2058" s="14"/>
      <c r="AF2058" s="14"/>
      <c r="AJ2058" s="14"/>
      <c r="AK2058" s="14"/>
      <c r="AL2058" s="14"/>
      <c r="AM2058" s="14"/>
      <c r="AN2058" s="14"/>
      <c r="AV2058" s="14"/>
      <c r="AW2058" s="14"/>
      <c r="AX2058" s="14"/>
      <c r="AY2058" s="14"/>
    </row>
    <row r="2059" spans="1:52" x14ac:dyDescent="0.3">
      <c r="A2059" s="2" t="s">
        <v>285</v>
      </c>
      <c r="B2059" s="6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AA2059" s="14"/>
      <c r="AD2059" s="14"/>
      <c r="AE2059" s="14"/>
      <c r="AF2059" s="14"/>
      <c r="AJ2059" s="14"/>
      <c r="AK2059" s="14"/>
      <c r="AL2059" s="14"/>
      <c r="AM2059" s="14"/>
      <c r="AN2059" s="14"/>
      <c r="AV2059" s="14"/>
      <c r="AW2059" s="14"/>
      <c r="AX2059" s="14"/>
      <c r="AY2059" s="14"/>
    </row>
    <row r="2060" spans="1:52" x14ac:dyDescent="0.3">
      <c r="A2060" s="2" t="s">
        <v>285</v>
      </c>
      <c r="B2060" s="6">
        <v>33521</v>
      </c>
      <c r="C2060" s="11"/>
      <c r="Q2060" s="14"/>
      <c r="R2060" s="14">
        <v>438.07500000000005</v>
      </c>
      <c r="S2060" s="14"/>
      <c r="T2060" s="14"/>
      <c r="U2060" s="14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>
        <v>313.64302967563833</v>
      </c>
      <c r="AT2060">
        <v>265</v>
      </c>
      <c r="AV2060" s="14"/>
      <c r="AW2060" s="14"/>
      <c r="AX2060" s="14"/>
      <c r="AY2060" s="14">
        <v>193.49277465354493</v>
      </c>
      <c r="AZ2060">
        <v>827.5</v>
      </c>
    </row>
    <row r="2061" spans="1:52" x14ac:dyDescent="0.3">
      <c r="A2061" s="2" t="s">
        <v>285</v>
      </c>
      <c r="B2061" s="6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AA2061" s="14"/>
      <c r="AD2061" s="14"/>
      <c r="AE2061" s="14"/>
      <c r="AF2061" s="14"/>
      <c r="AJ2061" s="14"/>
      <c r="AK2061" s="14"/>
      <c r="AL2061" s="14"/>
      <c r="AM2061" s="14"/>
      <c r="AN2061" s="14"/>
      <c r="AV2061" s="14"/>
      <c r="AW2061" s="14"/>
      <c r="AX2061" s="14"/>
      <c r="AY2061" s="14"/>
    </row>
    <row r="2062" spans="1:52" x14ac:dyDescent="0.3">
      <c r="A2062" s="2" t="s">
        <v>285</v>
      </c>
      <c r="B2062" s="6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AA2062" s="14"/>
      <c r="AD2062" s="14"/>
      <c r="AE2062" s="14"/>
      <c r="AF2062" s="14"/>
      <c r="AJ2062" s="14"/>
      <c r="AK2062" s="14"/>
      <c r="AL2062" s="14"/>
      <c r="AM2062" s="14"/>
      <c r="AN2062" s="14"/>
      <c r="AV2062" s="14"/>
      <c r="AW2062" s="14"/>
      <c r="AX2062" s="14"/>
      <c r="AY2062" s="14"/>
    </row>
    <row r="2063" spans="1:52" x14ac:dyDescent="0.3">
      <c r="A2063" s="2" t="s">
        <v>285</v>
      </c>
      <c r="B2063" s="6">
        <v>33533</v>
      </c>
      <c r="C2063" s="11"/>
      <c r="Q2063" s="14"/>
      <c r="R2063" s="14">
        <v>573.20000000000005</v>
      </c>
      <c r="S2063" s="14"/>
      <c r="T2063" s="14"/>
      <c r="U2063" s="14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>
        <v>267.40629024130783</v>
      </c>
      <c r="AT2063">
        <v>295</v>
      </c>
      <c r="AV2063" s="14"/>
      <c r="AW2063" s="14"/>
      <c r="AX2063" s="14"/>
      <c r="AY2063" s="14">
        <v>284.20155967450268</v>
      </c>
      <c r="AZ2063">
        <v>742.5</v>
      </c>
    </row>
    <row r="2064" spans="1:52" x14ac:dyDescent="0.3">
      <c r="A2064" s="2" t="s">
        <v>285</v>
      </c>
      <c r="B2064" s="6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AA2064" s="14"/>
      <c r="AD2064" s="14"/>
      <c r="AE2064" s="14"/>
      <c r="AF2064" s="14"/>
      <c r="AJ2064" s="14"/>
      <c r="AK2064" s="14"/>
      <c r="AL2064" s="14"/>
      <c r="AM2064" s="14"/>
      <c r="AN2064" s="14"/>
      <c r="AV2064" s="14"/>
      <c r="AW2064" s="14"/>
      <c r="AX2064" s="14"/>
      <c r="AY2064" s="14"/>
    </row>
    <row r="2065" spans="1:52" x14ac:dyDescent="0.3">
      <c r="A2065" s="2" t="s">
        <v>285</v>
      </c>
      <c r="B2065" s="6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AA2065" s="14"/>
      <c r="AD2065" s="14"/>
      <c r="AE2065" s="14"/>
      <c r="AF2065" s="14"/>
      <c r="AJ2065" s="14"/>
      <c r="AK2065" s="14"/>
      <c r="AL2065" s="14"/>
      <c r="AM2065" s="14"/>
      <c r="AN2065" s="14"/>
      <c r="AV2065" s="14"/>
      <c r="AW2065" s="14"/>
      <c r="AX2065" s="14"/>
      <c r="AY2065" s="14"/>
    </row>
    <row r="2066" spans="1:52" x14ac:dyDescent="0.3">
      <c r="A2066" s="2" t="s">
        <v>285</v>
      </c>
      <c r="B2066" s="6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>
        <v>267.93464052287584</v>
      </c>
      <c r="AT2066">
        <v>242.5</v>
      </c>
      <c r="AV2066" s="14"/>
      <c r="AW2066" s="14"/>
      <c r="AX2066" s="14"/>
      <c r="AY2066" s="14">
        <v>568.32247200437837</v>
      </c>
      <c r="AZ2066">
        <v>662.5</v>
      </c>
    </row>
    <row r="2067" spans="1:52" x14ac:dyDescent="0.3">
      <c r="A2067" s="2" t="s">
        <v>285</v>
      </c>
      <c r="B2067" s="6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AA2067" s="14"/>
      <c r="AD2067" s="14"/>
      <c r="AE2067" s="14"/>
      <c r="AF2067" s="14"/>
      <c r="AJ2067" s="14"/>
      <c r="AK2067" s="14"/>
      <c r="AL2067" s="14"/>
      <c r="AM2067" s="14"/>
      <c r="AN2067" s="14"/>
      <c r="AV2067" s="14"/>
      <c r="AW2067" s="14"/>
      <c r="AX2067" s="14"/>
      <c r="AY2067" s="14"/>
    </row>
    <row r="2068" spans="1:52" x14ac:dyDescent="0.3">
      <c r="A2068" s="2" t="s">
        <v>285</v>
      </c>
      <c r="B2068" s="6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AA2068" s="14"/>
      <c r="AD2068" s="14"/>
      <c r="AE2068" s="14"/>
      <c r="AF2068" s="14"/>
      <c r="AJ2068" s="14"/>
      <c r="AK2068" s="14"/>
      <c r="AL2068" s="14"/>
      <c r="AM2068" s="14"/>
      <c r="AN2068" s="14"/>
      <c r="AV2068" s="14"/>
      <c r="AW2068" s="14"/>
      <c r="AX2068" s="14"/>
      <c r="AY2068" s="14"/>
    </row>
    <row r="2069" spans="1:52" x14ac:dyDescent="0.3">
      <c r="A2069" s="2" t="s">
        <v>285</v>
      </c>
      <c r="B2069" s="6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>
        <v>267.09250364785993</v>
      </c>
      <c r="AT2069">
        <v>260</v>
      </c>
      <c r="AU2069">
        <v>3.3251400000000002</v>
      </c>
      <c r="AV2069" s="14">
        <v>264.46511976123543</v>
      </c>
      <c r="AW2069" s="14">
        <v>6.8000000000000005E-3</v>
      </c>
      <c r="AX2069" s="14">
        <v>6.8213116387501227</v>
      </c>
      <c r="AY2069" s="14">
        <v>1008.5863989057274</v>
      </c>
      <c r="AZ2069">
        <v>772.5</v>
      </c>
    </row>
    <row r="2070" spans="1:52" x14ac:dyDescent="0.3">
      <c r="A2070" s="2" t="s">
        <v>285</v>
      </c>
      <c r="B2070" s="6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>
        <v>237.18770019218451</v>
      </c>
      <c r="AT2070">
        <v>262.5</v>
      </c>
      <c r="AU2070">
        <v>3.9165675000000002</v>
      </c>
      <c r="AV2070" s="14">
        <v>264.46511976123543</v>
      </c>
      <c r="AW2070" s="14">
        <v>6.6999999999999994E-3</v>
      </c>
      <c r="AX2070" s="14">
        <v>7.2512337402179865</v>
      </c>
      <c r="AY2070" s="14">
        <v>1090.6992951761283</v>
      </c>
      <c r="AZ2070">
        <v>630</v>
      </c>
    </row>
    <row r="2071" spans="1:52" x14ac:dyDescent="0.3">
      <c r="A2071" s="2" t="s">
        <v>285</v>
      </c>
      <c r="B2071" s="6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>
        <v>254.16383861236801</v>
      </c>
      <c r="AT2071">
        <v>297.5</v>
      </c>
      <c r="AU2071">
        <v>4.5982562500000004</v>
      </c>
      <c r="AV2071" s="14">
        <v>264.46511976123543</v>
      </c>
      <c r="AW2071" s="14">
        <v>5.5499999999999994E-3</v>
      </c>
      <c r="AX2071" s="14">
        <v>8.0000082035487008</v>
      </c>
      <c r="AY2071" s="14">
        <v>1436.1802705413963</v>
      </c>
      <c r="AZ2071">
        <v>707.5</v>
      </c>
    </row>
    <row r="2072" spans="1:52" x14ac:dyDescent="0.3">
      <c r="A2072" s="2" t="s">
        <v>285</v>
      </c>
      <c r="B2072" s="6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>
        <v>223.29896460598709</v>
      </c>
      <c r="AT2072">
        <v>285</v>
      </c>
      <c r="AU2072">
        <v>6.1329624999999997</v>
      </c>
      <c r="AV2072" s="14">
        <v>264.46511976123543</v>
      </c>
      <c r="AW2072" s="14">
        <v>7.45E-3</v>
      </c>
      <c r="AX2072" s="14">
        <v>10.153142189205083</v>
      </c>
      <c r="AY2072" s="14">
        <v>1356.6674289484786</v>
      </c>
      <c r="AZ2072">
        <v>612.5</v>
      </c>
    </row>
    <row r="2073" spans="1:52" x14ac:dyDescent="0.3">
      <c r="A2073" s="2" t="s">
        <v>285</v>
      </c>
      <c r="B2073" s="6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>
        <v>235.30326916694321</v>
      </c>
      <c r="AT2073">
        <v>232.5</v>
      </c>
      <c r="AU2073">
        <v>7.1778500000000003</v>
      </c>
      <c r="AV2073" s="14">
        <v>264.46511976123543</v>
      </c>
      <c r="AW2073" s="14">
        <v>5.8499999999999993E-3</v>
      </c>
      <c r="AX2073" s="14">
        <v>7.617198509786407</v>
      </c>
      <c r="AY2073" s="14">
        <v>1302.7957039652458</v>
      </c>
      <c r="AZ2073">
        <v>557.5</v>
      </c>
    </row>
    <row r="2074" spans="1:52" x14ac:dyDescent="0.3">
      <c r="A2074" s="2" t="s">
        <v>285</v>
      </c>
      <c r="B2074" s="6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AA2074" s="14"/>
      <c r="AD2074" s="14"/>
      <c r="AE2074" s="14"/>
      <c r="AF2074" s="14"/>
      <c r="AJ2074" s="14"/>
      <c r="AK2074" s="14"/>
      <c r="AL2074" s="14"/>
      <c r="AM2074" s="14"/>
      <c r="AN2074" s="14"/>
      <c r="AV2074" s="14"/>
      <c r="AW2074" s="14"/>
      <c r="AX2074" s="14"/>
      <c r="AY2074" s="14"/>
    </row>
    <row r="2075" spans="1:52" x14ac:dyDescent="0.3">
      <c r="A2075" s="2" t="s">
        <v>285</v>
      </c>
      <c r="B2075" s="6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>
        <v>217.96529284164859</v>
      </c>
      <c r="AU2075">
        <v>8.0818499999999993</v>
      </c>
      <c r="AV2075" s="14">
        <v>264.46511976123543</v>
      </c>
      <c r="AW2075" s="14">
        <v>5.7999999999999996E-3</v>
      </c>
      <c r="AX2075" s="14">
        <v>8.1711142984149241</v>
      </c>
      <c r="AY2075" s="14">
        <v>1407.7838292068545</v>
      </c>
      <c r="AZ2075">
        <v>647.5</v>
      </c>
    </row>
    <row r="2076" spans="1:52" x14ac:dyDescent="0.3">
      <c r="A2076" s="2" t="s">
        <v>285</v>
      </c>
      <c r="B2076" s="6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>
        <v>190.14777187716464</v>
      </c>
      <c r="AU2076">
        <v>9.7893249999999998</v>
      </c>
      <c r="AV2076" s="14">
        <v>264.46511976123543</v>
      </c>
      <c r="AW2076" s="14">
        <v>4.9499999999999995E-3</v>
      </c>
      <c r="AX2076" s="14">
        <v>5.8981580799124451</v>
      </c>
      <c r="AY2076" s="14">
        <v>1185.9122038991634</v>
      </c>
      <c r="AZ2076">
        <v>475</v>
      </c>
    </row>
    <row r="2077" spans="1:52" x14ac:dyDescent="0.3">
      <c r="A2077" s="2" t="s">
        <v>285</v>
      </c>
      <c r="B2077" s="6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>
        <v>194.86263736263737</v>
      </c>
      <c r="AU2077">
        <v>12.862500000000001</v>
      </c>
      <c r="AV2077" s="14">
        <v>264.46511976123543</v>
      </c>
      <c r="AW2077" s="14">
        <v>0</v>
      </c>
      <c r="AX2077" s="14">
        <v>0</v>
      </c>
      <c r="AY2077" s="14">
        <v>1203.5757647629116</v>
      </c>
      <c r="AZ2077">
        <v>487.5</v>
      </c>
    </row>
    <row r="2078" spans="1:52" x14ac:dyDescent="0.3">
      <c r="A2078" s="2" t="s">
        <v>285</v>
      </c>
      <c r="B2078" s="6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>
        <v>141.91176470588235</v>
      </c>
      <c r="AU2078">
        <v>15.3354</v>
      </c>
      <c r="AV2078" s="14">
        <v>264.46511976123543</v>
      </c>
      <c r="AW2078" s="14">
        <v>4.3000000000000009E-3</v>
      </c>
      <c r="AX2078" s="14">
        <v>4.5511042470644689</v>
      </c>
      <c r="AY2078" s="14">
        <v>1055.7109796266827</v>
      </c>
      <c r="AZ2078">
        <v>497.5</v>
      </c>
    </row>
    <row r="2079" spans="1:52" x14ac:dyDescent="0.3">
      <c r="A2079" s="2" t="s">
        <v>285</v>
      </c>
      <c r="B2079" s="6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>
        <v>193.61702127659575</v>
      </c>
      <c r="AU2079">
        <v>23.187825</v>
      </c>
      <c r="AV2079" s="14">
        <v>264.46511976123543</v>
      </c>
      <c r="AW2079" s="14">
        <v>3.3E-3</v>
      </c>
      <c r="AX2079" s="14"/>
      <c r="AY2079" s="14"/>
      <c r="AZ2079">
        <v>565</v>
      </c>
    </row>
    <row r="2080" spans="1:52" x14ac:dyDescent="0.3">
      <c r="A2080" s="2" t="s">
        <v>285</v>
      </c>
      <c r="B2080" s="6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AA2080" s="14"/>
      <c r="AD2080" s="14"/>
      <c r="AE2080" s="14"/>
      <c r="AF2080" s="14"/>
      <c r="AJ2080" s="14"/>
      <c r="AK2080" s="14"/>
      <c r="AL2080" s="14"/>
      <c r="AM2080" s="14"/>
      <c r="AN2080" s="14"/>
      <c r="AV2080" s="14"/>
      <c r="AW2080" s="14"/>
      <c r="AX2080" s="14"/>
      <c r="AY2080" s="14"/>
    </row>
    <row r="2081" spans="1:52" x14ac:dyDescent="0.3">
      <c r="A2081" s="2" t="s">
        <v>285</v>
      </c>
      <c r="B2081" s="6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U2081">
        <v>20.942937499999999</v>
      </c>
      <c r="AV2081" s="14">
        <v>264.46511976123543</v>
      </c>
      <c r="AW2081" s="14"/>
      <c r="AX2081" s="14"/>
      <c r="AY2081" s="14"/>
    </row>
    <row r="2082" spans="1:52" x14ac:dyDescent="0.3">
      <c r="A2082" s="2" t="s">
        <v>285</v>
      </c>
      <c r="B2082" s="6">
        <v>33623</v>
      </c>
      <c r="C2082" s="11" t="s">
        <v>841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t="s">
        <v>934</v>
      </c>
      <c r="AV2082" s="14"/>
      <c r="AW2082" s="14"/>
      <c r="AX2082" s="14"/>
      <c r="AY2082" s="14"/>
    </row>
    <row r="2083" spans="1:52" x14ac:dyDescent="0.3">
      <c r="A2083" s="2" t="s">
        <v>279</v>
      </c>
      <c r="B2083" s="6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AA2083" s="14"/>
      <c r="AD2083" s="14"/>
      <c r="AE2083" s="14"/>
      <c r="AF2083" s="14"/>
      <c r="AJ2083" s="14"/>
      <c r="AK2083" s="14"/>
      <c r="AL2083" s="14"/>
      <c r="AM2083" s="14"/>
      <c r="AN2083" s="14"/>
      <c r="AV2083" s="14"/>
      <c r="AW2083" s="14"/>
      <c r="AX2083" s="14"/>
      <c r="AY2083" s="14"/>
    </row>
    <row r="2084" spans="1:52" x14ac:dyDescent="0.3">
      <c r="A2084" s="2" t="s">
        <v>279</v>
      </c>
      <c r="B2084" s="6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AA2084" s="14"/>
      <c r="AD2084" s="14"/>
      <c r="AE2084" s="14"/>
      <c r="AF2084" s="14"/>
      <c r="AJ2084" s="14"/>
      <c r="AK2084" s="14"/>
      <c r="AL2084" s="14"/>
      <c r="AM2084" s="14"/>
      <c r="AN2084" s="14"/>
      <c r="AV2084" s="14"/>
      <c r="AW2084" s="14"/>
      <c r="AX2084" s="14"/>
      <c r="AY2084" s="14"/>
    </row>
    <row r="2085" spans="1:52" x14ac:dyDescent="0.3">
      <c r="A2085" s="2" t="s">
        <v>279</v>
      </c>
      <c r="B2085" s="6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AA2085" s="14"/>
      <c r="AD2085" s="14"/>
      <c r="AE2085" s="14"/>
      <c r="AF2085" s="14"/>
      <c r="AJ2085" s="14"/>
      <c r="AK2085" s="14"/>
      <c r="AL2085" s="14"/>
      <c r="AM2085" s="14"/>
      <c r="AN2085" s="14"/>
      <c r="AV2085" s="14"/>
      <c r="AW2085" s="14"/>
      <c r="AX2085" s="14"/>
      <c r="AY2085" s="14"/>
    </row>
    <row r="2086" spans="1:52" x14ac:dyDescent="0.3">
      <c r="A2086" s="2" t="s">
        <v>279</v>
      </c>
      <c r="B2086" s="6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AA2086" s="14"/>
      <c r="AD2086" s="14"/>
      <c r="AE2086" s="14"/>
      <c r="AF2086" s="14"/>
      <c r="AJ2086" s="14"/>
      <c r="AK2086" s="14"/>
      <c r="AL2086" s="14"/>
      <c r="AM2086" s="14"/>
      <c r="AN2086" s="14"/>
      <c r="AV2086" s="14"/>
      <c r="AW2086" s="14"/>
      <c r="AX2086" s="14"/>
      <c r="AY2086" s="14"/>
    </row>
    <row r="2087" spans="1:52" x14ac:dyDescent="0.3">
      <c r="A2087" s="2" t="s">
        <v>279</v>
      </c>
      <c r="B2087" s="6">
        <v>33505</v>
      </c>
      <c r="C2087" s="11"/>
      <c r="Q2087" s="14"/>
      <c r="R2087" s="14">
        <v>187.52500000000001</v>
      </c>
      <c r="S2087" s="14"/>
      <c r="T2087" s="14"/>
      <c r="U2087" s="14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>
        <v>232.78769841269843</v>
      </c>
      <c r="AT2087">
        <v>192.5</v>
      </c>
      <c r="AV2087" s="14"/>
      <c r="AW2087" s="14"/>
      <c r="AX2087" s="14"/>
      <c r="AY2087" s="14">
        <v>70.137681595262336</v>
      </c>
      <c r="AZ2087">
        <v>627.5</v>
      </c>
    </row>
    <row r="2088" spans="1:52" x14ac:dyDescent="0.3">
      <c r="A2088" s="2" t="s">
        <v>279</v>
      </c>
      <c r="B2088" s="6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AA2088" s="14"/>
      <c r="AD2088" s="14"/>
      <c r="AE2088" s="14"/>
      <c r="AF2088" s="14"/>
      <c r="AJ2088" s="14"/>
      <c r="AK2088" s="14"/>
      <c r="AL2088" s="14"/>
      <c r="AM2088" s="14"/>
      <c r="AN2088" s="14"/>
      <c r="AV2088" s="14"/>
      <c r="AW2088" s="14"/>
      <c r="AX2088" s="14"/>
      <c r="AY2088" s="14"/>
    </row>
    <row r="2089" spans="1:52" x14ac:dyDescent="0.3">
      <c r="A2089" s="2" t="s">
        <v>279</v>
      </c>
      <c r="B2089" s="6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AA2089" s="14"/>
      <c r="AD2089" s="14"/>
      <c r="AE2089" s="14"/>
      <c r="AF2089" s="14"/>
      <c r="AJ2089" s="14"/>
      <c r="AK2089" s="14"/>
      <c r="AL2089" s="14"/>
      <c r="AM2089" s="14"/>
      <c r="AN2089" s="14"/>
      <c r="AV2089" s="14"/>
      <c r="AW2089" s="14"/>
      <c r="AX2089" s="14"/>
      <c r="AY2089" s="14"/>
    </row>
    <row r="2090" spans="1:52" x14ac:dyDescent="0.3">
      <c r="A2090" s="2" t="s">
        <v>279</v>
      </c>
      <c r="B2090" s="6">
        <v>33521</v>
      </c>
      <c r="C2090" s="11"/>
      <c r="Q2090" s="14"/>
      <c r="R2090" s="14">
        <v>399</v>
      </c>
      <c r="S2090" s="14"/>
      <c r="T2090" s="14"/>
      <c r="U2090" s="14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>
        <v>301.67113828747324</v>
      </c>
      <c r="AT2090">
        <v>247.5</v>
      </c>
      <c r="AV2090" s="14"/>
      <c r="AW2090" s="14"/>
      <c r="AX2090" s="14"/>
      <c r="AY2090" s="14">
        <v>168.93888151939822</v>
      </c>
      <c r="AZ2090">
        <v>830</v>
      </c>
    </row>
    <row r="2091" spans="1:52" x14ac:dyDescent="0.3">
      <c r="A2091" s="2" t="s">
        <v>279</v>
      </c>
      <c r="B2091" s="6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AA2091" s="14"/>
      <c r="AD2091" s="14"/>
      <c r="AE2091" s="14"/>
      <c r="AF2091" s="14"/>
      <c r="AJ2091" s="14"/>
      <c r="AK2091" s="14"/>
      <c r="AL2091" s="14"/>
      <c r="AM2091" s="14"/>
      <c r="AN2091" s="14"/>
      <c r="AV2091" s="14"/>
      <c r="AW2091" s="14"/>
      <c r="AX2091" s="14"/>
      <c r="AY2091" s="14"/>
    </row>
    <row r="2092" spans="1:52" x14ac:dyDescent="0.3">
      <c r="A2092" s="2" t="s">
        <v>279</v>
      </c>
      <c r="B2092" s="6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AA2092" s="14"/>
      <c r="AD2092" s="14"/>
      <c r="AE2092" s="14"/>
      <c r="AF2092" s="14"/>
      <c r="AJ2092" s="14"/>
      <c r="AK2092" s="14"/>
      <c r="AL2092" s="14"/>
      <c r="AM2092" s="14"/>
      <c r="AN2092" s="14"/>
      <c r="AV2092" s="14"/>
      <c r="AW2092" s="14"/>
      <c r="AX2092" s="14"/>
      <c r="AY2092" s="14"/>
    </row>
    <row r="2093" spans="1:52" x14ac:dyDescent="0.3">
      <c r="A2093" s="2" t="s">
        <v>279</v>
      </c>
      <c r="B2093" s="6">
        <v>33533</v>
      </c>
      <c r="C2093" s="11"/>
      <c r="Q2093" s="14"/>
      <c r="R2093" s="14">
        <v>676.3</v>
      </c>
      <c r="S2093" s="14"/>
      <c r="T2093" s="14"/>
      <c r="U2093" s="14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>
        <v>269.61279317697227</v>
      </c>
      <c r="AT2093">
        <v>270</v>
      </c>
      <c r="AV2093" s="14"/>
      <c r="AW2093" s="14"/>
      <c r="AX2093" s="14"/>
      <c r="AY2093" s="14">
        <v>350.05978125743911</v>
      </c>
      <c r="AZ2093">
        <v>777.5</v>
      </c>
    </row>
    <row r="2094" spans="1:52" x14ac:dyDescent="0.3">
      <c r="A2094" s="2" t="s">
        <v>279</v>
      </c>
      <c r="B2094" s="6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AA2094" s="14"/>
      <c r="AD2094" s="14"/>
      <c r="AE2094" s="14"/>
      <c r="AF2094" s="14"/>
      <c r="AJ2094" s="14"/>
      <c r="AK2094" s="14"/>
      <c r="AL2094" s="14"/>
      <c r="AM2094" s="14"/>
      <c r="AN2094" s="14"/>
      <c r="AV2094" s="14"/>
      <c r="AW2094" s="14"/>
      <c r="AX2094" s="14"/>
      <c r="AY2094" s="14"/>
    </row>
    <row r="2095" spans="1:52" x14ac:dyDescent="0.3">
      <c r="A2095" s="2" t="s">
        <v>279</v>
      </c>
      <c r="B2095" s="6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AA2095" s="14"/>
      <c r="AD2095" s="14"/>
      <c r="AE2095" s="14"/>
      <c r="AF2095" s="14"/>
      <c r="AJ2095" s="14"/>
      <c r="AK2095" s="14"/>
      <c r="AL2095" s="14"/>
      <c r="AM2095" s="14"/>
      <c r="AN2095" s="14"/>
      <c r="AV2095" s="14"/>
      <c r="AW2095" s="14"/>
      <c r="AX2095" s="14"/>
      <c r="AY2095" s="14"/>
    </row>
    <row r="2096" spans="1:52" x14ac:dyDescent="0.3">
      <c r="A2096" s="2" t="s">
        <v>279</v>
      </c>
      <c r="B2096" s="6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>
        <v>254.45597986544698</v>
      </c>
      <c r="AT2096">
        <v>237.5</v>
      </c>
      <c r="AV2096" s="14"/>
      <c r="AW2096" s="14"/>
      <c r="AX2096" s="14"/>
      <c r="AY2096" s="14">
        <v>699.0744223888961</v>
      </c>
      <c r="AZ2096">
        <v>787.5</v>
      </c>
    </row>
    <row r="2097" spans="1:52" x14ac:dyDescent="0.3">
      <c r="A2097" s="2" t="s">
        <v>279</v>
      </c>
      <c r="B2097" s="6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AA2097" s="14"/>
      <c r="AD2097" s="14"/>
      <c r="AE2097" s="14"/>
      <c r="AF2097" s="14"/>
      <c r="AJ2097" s="14"/>
      <c r="AK2097" s="14"/>
      <c r="AL2097" s="14"/>
      <c r="AM2097" s="14"/>
      <c r="AN2097" s="14"/>
      <c r="AV2097" s="14"/>
      <c r="AW2097" s="14"/>
      <c r="AX2097" s="14"/>
      <c r="AY2097" s="14"/>
    </row>
    <row r="2098" spans="1:52" x14ac:dyDescent="0.3">
      <c r="A2098" s="2" t="s">
        <v>279</v>
      </c>
      <c r="B2098" s="6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AA2098" s="14"/>
      <c r="AD2098" s="14"/>
      <c r="AE2098" s="14"/>
      <c r="AF2098" s="14"/>
      <c r="AJ2098" s="14"/>
      <c r="AK2098" s="14"/>
      <c r="AL2098" s="14"/>
      <c r="AM2098" s="14"/>
      <c r="AN2098" s="14"/>
      <c r="AV2098" s="14"/>
      <c r="AW2098" s="14"/>
      <c r="AX2098" s="14"/>
      <c r="AY2098" s="14"/>
    </row>
    <row r="2099" spans="1:52" x14ac:dyDescent="0.3">
      <c r="A2099" s="2" t="s">
        <v>279</v>
      </c>
      <c r="B2099" s="6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>
        <v>263.50460961508418</v>
      </c>
      <c r="AT2099">
        <v>215</v>
      </c>
      <c r="AU2099">
        <v>2.8312124999999999</v>
      </c>
      <c r="AV2099" s="14">
        <v>250.88211406971794</v>
      </c>
      <c r="AW2099" s="14">
        <v>6.7000000000000002E-3</v>
      </c>
      <c r="AX2099" s="14">
        <v>5.4134592898561831</v>
      </c>
      <c r="AY2099" s="14">
        <v>807.97899848599741</v>
      </c>
      <c r="AZ2099">
        <v>585</v>
      </c>
    </row>
    <row r="2100" spans="1:52" x14ac:dyDescent="0.3">
      <c r="A2100" s="2" t="s">
        <v>279</v>
      </c>
      <c r="B2100" s="6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>
        <v>221.67218388660947</v>
      </c>
      <c r="AT2100">
        <v>212.5</v>
      </c>
      <c r="AU2100">
        <v>4.2604699999999998</v>
      </c>
      <c r="AV2100" s="14">
        <v>250.88211406971794</v>
      </c>
      <c r="AW2100" s="14">
        <v>8.0000000000000002E-3</v>
      </c>
      <c r="AX2100" s="14">
        <v>9.2205468636168071</v>
      </c>
      <c r="AY2100" s="14">
        <v>1124.5975907070126</v>
      </c>
      <c r="AZ2100">
        <v>700</v>
      </c>
    </row>
    <row r="2101" spans="1:52" x14ac:dyDescent="0.3">
      <c r="A2101" s="2" t="s">
        <v>279</v>
      </c>
      <c r="B2101" s="6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>
        <v>201.06991288809471</v>
      </c>
      <c r="AT2101">
        <v>227.5</v>
      </c>
      <c r="AU2101">
        <v>4.6645937499999999</v>
      </c>
      <c r="AV2101" s="14">
        <v>250.88211406971794</v>
      </c>
      <c r="AW2101" s="14">
        <v>8.4499999999999992E-3</v>
      </c>
      <c r="AX2101" s="14">
        <v>11.393040907855962</v>
      </c>
      <c r="AY2101" s="14">
        <v>1359.6318655573705</v>
      </c>
      <c r="AZ2101">
        <v>672.5</v>
      </c>
    </row>
    <row r="2102" spans="1:52" x14ac:dyDescent="0.3">
      <c r="A2102" s="2" t="s">
        <v>279</v>
      </c>
      <c r="B2102" s="6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>
        <v>199.42592592592592</v>
      </c>
      <c r="AT2102">
        <v>320</v>
      </c>
      <c r="AU2102">
        <v>6.212955</v>
      </c>
      <c r="AV2102" s="14">
        <v>250.88211406971794</v>
      </c>
      <c r="AW2102" s="14">
        <v>7.4000000000000003E-3</v>
      </c>
      <c r="AX2102" s="14">
        <v>10.8470447310448</v>
      </c>
      <c r="AY2102" s="14">
        <v>1465.0252335655957</v>
      </c>
      <c r="AZ2102">
        <v>620</v>
      </c>
    </row>
    <row r="2103" spans="1:52" x14ac:dyDescent="0.3">
      <c r="A2103" s="2" t="s">
        <v>279</v>
      </c>
      <c r="B2103" s="6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>
        <v>237.62076711269987</v>
      </c>
      <c r="AT2103">
        <v>320</v>
      </c>
      <c r="AU2103">
        <v>7.7722125000000002</v>
      </c>
      <c r="AV2103" s="14">
        <v>250.88211406971794</v>
      </c>
      <c r="AW2103" s="14">
        <v>7.6E-3</v>
      </c>
      <c r="AX2103" s="14">
        <v>11.380057963237903</v>
      </c>
      <c r="AY2103" s="14">
        <v>1497.6373487406549</v>
      </c>
      <c r="AZ2103">
        <v>647.5</v>
      </c>
    </row>
    <row r="2104" spans="1:52" x14ac:dyDescent="0.3">
      <c r="A2104" s="2" t="s">
        <v>279</v>
      </c>
      <c r="B2104" s="6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AA2104" s="14"/>
      <c r="AD2104" s="14"/>
      <c r="AE2104" s="14"/>
      <c r="AF2104" s="14"/>
      <c r="AJ2104" s="14"/>
      <c r="AK2104" s="14"/>
      <c r="AL2104" s="14"/>
      <c r="AM2104" s="14"/>
      <c r="AN2104" s="14"/>
      <c r="AV2104" s="14"/>
      <c r="AW2104" s="14"/>
      <c r="AX2104" s="14"/>
      <c r="AY2104" s="14"/>
    </row>
    <row r="2105" spans="1:52" x14ac:dyDescent="0.3">
      <c r="A2105" s="2" t="s">
        <v>279</v>
      </c>
      <c r="B2105" s="6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>
        <v>210.31658859634953</v>
      </c>
      <c r="AU2105">
        <v>7.5485249999999997</v>
      </c>
      <c r="AV2105" s="14">
        <v>250.88211406971794</v>
      </c>
      <c r="AW2105" s="14">
        <v>6.4000000000000003E-3</v>
      </c>
      <c r="AX2105" s="14">
        <v>8.8090228275156033</v>
      </c>
      <c r="AY2105" s="14">
        <v>1385.3534394504804</v>
      </c>
      <c r="AZ2105">
        <v>637.5</v>
      </c>
    </row>
    <row r="2106" spans="1:52" x14ac:dyDescent="0.3">
      <c r="A2106" s="2" t="s">
        <v>279</v>
      </c>
      <c r="B2106" s="6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>
        <v>222.22311040056843</v>
      </c>
      <c r="AU2106">
        <v>10.220275000000001</v>
      </c>
      <c r="AV2106" s="14">
        <v>250.88211406971794</v>
      </c>
      <c r="AW2106" s="14">
        <v>8.3499999999999998E-3</v>
      </c>
      <c r="AX2106" s="14">
        <v>11.839543498248714</v>
      </c>
      <c r="AY2106" s="14">
        <v>1306.7289254432012</v>
      </c>
      <c r="AZ2106">
        <v>567.5</v>
      </c>
    </row>
    <row r="2107" spans="1:52" x14ac:dyDescent="0.3">
      <c r="A2107" s="2" t="s">
        <v>279</v>
      </c>
      <c r="B2107" s="6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>
        <v>209.01473296500922</v>
      </c>
      <c r="AU2107">
        <v>7.0517250000000002</v>
      </c>
      <c r="AV2107" s="14">
        <v>250.88211406971794</v>
      </c>
      <c r="AW2107" s="14">
        <v>5.1000000000000004E-3</v>
      </c>
      <c r="AX2107" s="14">
        <v>6.0615760940700092</v>
      </c>
      <c r="AY2107" s="14">
        <v>1191.3615648890766</v>
      </c>
      <c r="AZ2107">
        <v>520</v>
      </c>
    </row>
    <row r="2108" spans="1:52" x14ac:dyDescent="0.3">
      <c r="A2108" s="2" t="s">
        <v>279</v>
      </c>
      <c r="B2108" s="6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>
        <v>196.31620868180008</v>
      </c>
      <c r="AU2108">
        <v>18.957674999999998</v>
      </c>
      <c r="AV2108" s="14">
        <v>250.88211406971794</v>
      </c>
      <c r="AW2108" s="14">
        <v>5.1500000000000001E-3</v>
      </c>
      <c r="AX2108" s="14">
        <v>6.2939955588729255</v>
      </c>
      <c r="AY2108" s="14">
        <v>1224.8170037871723</v>
      </c>
      <c r="AZ2108">
        <v>587.5</v>
      </c>
    </row>
    <row r="2109" spans="1:52" x14ac:dyDescent="0.3">
      <c r="A2109" s="2" t="s">
        <v>279</v>
      </c>
      <c r="B2109" s="6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>
        <v>170.94827586206895</v>
      </c>
      <c r="AU2109">
        <v>24.738350000000001</v>
      </c>
      <c r="AV2109" s="14">
        <v>250.88211406971794</v>
      </c>
      <c r="AW2109" s="14">
        <v>3.0499999999999998E-3</v>
      </c>
      <c r="AX2109" s="14">
        <v>4.1051487018012338</v>
      </c>
      <c r="AY2109" s="14">
        <v>1347.2377451397274</v>
      </c>
      <c r="AZ2109">
        <v>617.5</v>
      </c>
    </row>
    <row r="2110" spans="1:52" x14ac:dyDescent="0.3">
      <c r="A2110" s="2" t="s">
        <v>279</v>
      </c>
      <c r="B2110" s="6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AA2110" s="14"/>
      <c r="AD2110" s="14"/>
      <c r="AE2110" s="14"/>
      <c r="AF2110" s="14"/>
      <c r="AJ2110" s="14"/>
      <c r="AK2110" s="14"/>
      <c r="AL2110" s="14"/>
      <c r="AM2110" s="14"/>
      <c r="AN2110" s="14"/>
      <c r="AV2110" s="14"/>
      <c r="AW2110" s="14"/>
      <c r="AX2110" s="14"/>
      <c r="AY2110" s="14"/>
    </row>
    <row r="2111" spans="1:52" x14ac:dyDescent="0.3">
      <c r="A2111" s="2" t="s">
        <v>279</v>
      </c>
      <c r="B2111" s="6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U2111">
        <v>24.6096</v>
      </c>
      <c r="AV2111" s="14">
        <v>250.88211406971794</v>
      </c>
      <c r="AW2111" s="14"/>
      <c r="AX2111" s="14"/>
      <c r="AY2111" s="14"/>
    </row>
    <row r="2112" spans="1:52" x14ac:dyDescent="0.3">
      <c r="A2112" s="2" t="s">
        <v>279</v>
      </c>
      <c r="B2112" s="6">
        <v>33623</v>
      </c>
      <c r="C2112" s="11" t="s">
        <v>841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t="s">
        <v>934</v>
      </c>
      <c r="AV2112" s="14"/>
      <c r="AW2112" s="14"/>
      <c r="AX2112" s="14"/>
      <c r="AY2112" s="14"/>
    </row>
    <row r="2113" spans="1:52" x14ac:dyDescent="0.3">
      <c r="A2113" s="2" t="s">
        <v>87</v>
      </c>
      <c r="B2113" s="6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AA2113" s="14"/>
      <c r="AD2113" s="14"/>
      <c r="AE2113" s="14"/>
      <c r="AF2113" s="14"/>
      <c r="AJ2113" s="14"/>
      <c r="AK2113" s="14"/>
      <c r="AL2113" s="14"/>
      <c r="AM2113" s="14"/>
      <c r="AN2113" s="14"/>
      <c r="AV2113" s="14"/>
      <c r="AW2113" s="14"/>
      <c r="AX2113" s="14"/>
      <c r="AY2113" s="14"/>
    </row>
    <row r="2114" spans="1:52" x14ac:dyDescent="0.3">
      <c r="A2114" s="2" t="s">
        <v>87</v>
      </c>
      <c r="B2114" s="6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V2114" s="14"/>
      <c r="AW2114" s="14"/>
      <c r="AX2114" s="14"/>
      <c r="AY2114" s="14"/>
    </row>
    <row r="2115" spans="1:52" x14ac:dyDescent="0.3">
      <c r="A2115" s="2" t="s">
        <v>87</v>
      </c>
      <c r="B2115" s="6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AA2115" s="14"/>
      <c r="AD2115" s="14"/>
      <c r="AE2115" s="14"/>
      <c r="AF2115" s="14"/>
      <c r="AJ2115" s="14"/>
      <c r="AK2115" s="14"/>
      <c r="AL2115" s="14"/>
      <c r="AM2115" s="14"/>
      <c r="AN2115" s="14"/>
      <c r="AV2115" s="14"/>
      <c r="AW2115" s="14"/>
      <c r="AX2115" s="14"/>
      <c r="AY2115" s="14"/>
    </row>
    <row r="2116" spans="1:52" x14ac:dyDescent="0.3">
      <c r="A2116" s="2" t="s">
        <v>87</v>
      </c>
      <c r="B2116" s="6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AA2116" s="14"/>
      <c r="AD2116" s="14"/>
      <c r="AE2116" s="14"/>
      <c r="AF2116" s="14"/>
      <c r="AJ2116" s="14"/>
      <c r="AK2116" s="14"/>
      <c r="AL2116" s="14"/>
      <c r="AM2116" s="14"/>
      <c r="AN2116" s="14"/>
      <c r="AV2116" s="14"/>
      <c r="AW2116" s="14"/>
      <c r="AX2116" s="14"/>
      <c r="AY2116" s="14"/>
    </row>
    <row r="2117" spans="1:52" x14ac:dyDescent="0.3">
      <c r="A2117" s="2" t="s">
        <v>87</v>
      </c>
      <c r="B2117" s="6">
        <v>33505</v>
      </c>
      <c r="C2117" s="27"/>
      <c r="Q2117" s="14"/>
      <c r="R2117" s="14">
        <v>164.82499999999999</v>
      </c>
      <c r="S2117" s="14"/>
      <c r="T2117" s="14"/>
      <c r="U2117" s="14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>
        <v>195.00176587683811</v>
      </c>
      <c r="AT2117">
        <v>215</v>
      </c>
      <c r="AV2117" s="14"/>
      <c r="AW2117" s="14"/>
      <c r="AX2117" s="14"/>
      <c r="AY2117" s="14">
        <v>67.339176754699167</v>
      </c>
      <c r="AZ2117">
        <v>615</v>
      </c>
    </row>
    <row r="2118" spans="1:52" x14ac:dyDescent="0.3">
      <c r="A2118" s="2" t="s">
        <v>87</v>
      </c>
      <c r="B2118" s="6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AA2118" s="14"/>
      <c r="AD2118" s="14"/>
      <c r="AE2118" s="14"/>
      <c r="AF2118" s="14"/>
      <c r="AJ2118" s="14"/>
      <c r="AK2118" s="14"/>
      <c r="AL2118" s="14"/>
      <c r="AM2118" s="14"/>
      <c r="AN2118" s="14"/>
      <c r="AV2118" s="14"/>
      <c r="AW2118" s="14"/>
      <c r="AX2118" s="14"/>
      <c r="AY2118" s="14"/>
    </row>
    <row r="2119" spans="1:52" x14ac:dyDescent="0.3">
      <c r="A2119" s="2" t="s">
        <v>87</v>
      </c>
      <c r="B2119" s="6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AA2119" s="14"/>
      <c r="AD2119" s="14"/>
      <c r="AE2119" s="14"/>
      <c r="AF2119" s="14"/>
      <c r="AJ2119" s="14"/>
      <c r="AK2119" s="14"/>
      <c r="AL2119" s="14"/>
      <c r="AM2119" s="14"/>
      <c r="AN2119" s="14"/>
      <c r="AV2119" s="14"/>
      <c r="AW2119" s="14"/>
      <c r="AX2119" s="14"/>
      <c r="AY2119" s="14"/>
    </row>
    <row r="2120" spans="1:52" x14ac:dyDescent="0.3">
      <c r="A2120" s="2" t="s">
        <v>87</v>
      </c>
      <c r="B2120" s="6">
        <v>33521</v>
      </c>
      <c r="C2120" s="27"/>
      <c r="Q2120" s="14"/>
      <c r="R2120" s="14">
        <v>395.75</v>
      </c>
      <c r="S2120" s="14"/>
      <c r="T2120" s="14"/>
      <c r="U2120" s="14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>
        <v>245.41125541125541</v>
      </c>
      <c r="AT2120">
        <v>302.5</v>
      </c>
      <c r="AV2120" s="14"/>
      <c r="AW2120" s="14"/>
      <c r="AX2120" s="14"/>
      <c r="AY2120" s="14">
        <v>210.43603673482053</v>
      </c>
      <c r="AZ2120">
        <v>777.5</v>
      </c>
    </row>
    <row r="2121" spans="1:52" x14ac:dyDescent="0.3">
      <c r="A2121" s="2" t="s">
        <v>87</v>
      </c>
      <c r="B2121" s="6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AA2121" s="14"/>
      <c r="AD2121" s="14"/>
      <c r="AE2121" s="14"/>
      <c r="AF2121" s="14"/>
      <c r="AJ2121" s="14"/>
      <c r="AK2121" s="14"/>
      <c r="AL2121" s="14"/>
      <c r="AM2121" s="14"/>
      <c r="AN2121" s="14"/>
      <c r="AV2121" s="14"/>
      <c r="AW2121" s="14"/>
      <c r="AX2121" s="14"/>
      <c r="AY2121" s="14"/>
    </row>
    <row r="2122" spans="1:52" x14ac:dyDescent="0.3">
      <c r="A2122" s="2" t="s">
        <v>87</v>
      </c>
      <c r="B2122" s="6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AA2122" s="14"/>
      <c r="AD2122" s="14"/>
      <c r="AE2122" s="14"/>
      <c r="AF2122" s="14"/>
      <c r="AJ2122" s="14"/>
      <c r="AK2122" s="14"/>
      <c r="AL2122" s="14"/>
      <c r="AM2122" s="14"/>
      <c r="AN2122" s="14"/>
      <c r="AV2122" s="14"/>
      <c r="AW2122" s="14"/>
      <c r="AX2122" s="14"/>
      <c r="AY2122" s="14"/>
    </row>
    <row r="2123" spans="1:52" x14ac:dyDescent="0.3">
      <c r="A2123" s="2" t="s">
        <v>87</v>
      </c>
      <c r="B2123" s="6">
        <v>33533</v>
      </c>
      <c r="C2123" s="27"/>
      <c r="Q2123" s="14"/>
      <c r="R2123" s="14">
        <v>569.77499999999998</v>
      </c>
      <c r="S2123" s="14"/>
      <c r="T2123" s="14"/>
      <c r="U2123" s="14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>
        <v>254.93749161336495</v>
      </c>
      <c r="AT2123">
        <v>270</v>
      </c>
      <c r="AV2123" s="14"/>
      <c r="AW2123" s="14"/>
      <c r="AX2123" s="14"/>
      <c r="AY2123" s="14">
        <v>325.13525963669503</v>
      </c>
      <c r="AZ2123">
        <v>680</v>
      </c>
    </row>
    <row r="2124" spans="1:52" x14ac:dyDescent="0.3">
      <c r="A2124" s="2" t="s">
        <v>87</v>
      </c>
      <c r="B2124" s="6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AA2124" s="14"/>
      <c r="AD2124" s="14"/>
      <c r="AE2124" s="14"/>
      <c r="AF2124" s="14"/>
      <c r="AJ2124" s="14"/>
      <c r="AK2124" s="14"/>
      <c r="AL2124" s="14"/>
      <c r="AM2124" s="14"/>
      <c r="AN2124" s="14"/>
      <c r="AV2124" s="14"/>
      <c r="AW2124" s="14"/>
      <c r="AX2124" s="14"/>
      <c r="AY2124" s="14"/>
    </row>
    <row r="2125" spans="1:52" x14ac:dyDescent="0.3">
      <c r="A2125" s="2" t="s">
        <v>87</v>
      </c>
      <c r="B2125" s="6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AA2125" s="14"/>
      <c r="AD2125" s="14"/>
      <c r="AE2125" s="14"/>
      <c r="AF2125" s="14"/>
      <c r="AJ2125" s="14"/>
      <c r="AK2125" s="14"/>
      <c r="AL2125" s="14"/>
      <c r="AM2125" s="14"/>
      <c r="AN2125" s="14"/>
      <c r="AV2125" s="14"/>
      <c r="AW2125" s="14"/>
      <c r="AX2125" s="14"/>
      <c r="AY2125" s="14"/>
    </row>
    <row r="2126" spans="1:52" x14ac:dyDescent="0.3">
      <c r="A2126" s="2" t="s">
        <v>87</v>
      </c>
      <c r="B2126" s="6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>
        <v>215.71854259785997</v>
      </c>
      <c r="AT2126">
        <v>240</v>
      </c>
      <c r="AV2126" s="14"/>
      <c r="AW2126" s="14"/>
      <c r="AX2126" s="14"/>
      <c r="AY2126" s="14">
        <v>592.27987665280034</v>
      </c>
      <c r="AZ2126">
        <v>610</v>
      </c>
    </row>
    <row r="2127" spans="1:52" x14ac:dyDescent="0.3">
      <c r="A2127" s="2" t="s">
        <v>87</v>
      </c>
      <c r="B2127" s="6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AA2127" s="14"/>
      <c r="AD2127" s="14"/>
      <c r="AE2127" s="14"/>
      <c r="AF2127" s="14"/>
      <c r="AJ2127" s="14"/>
      <c r="AK2127" s="14"/>
      <c r="AL2127" s="14"/>
      <c r="AM2127" s="14"/>
      <c r="AN2127" s="14"/>
      <c r="AV2127" s="14"/>
      <c r="AW2127" s="14"/>
      <c r="AX2127" s="14"/>
      <c r="AY2127" s="14"/>
    </row>
    <row r="2128" spans="1:52" x14ac:dyDescent="0.3">
      <c r="A2128" s="2" t="s">
        <v>87</v>
      </c>
      <c r="B2128" s="6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AA2128" s="14"/>
      <c r="AD2128" s="14"/>
      <c r="AE2128" s="14"/>
      <c r="AF2128" s="14"/>
      <c r="AJ2128" s="14"/>
      <c r="AK2128" s="14"/>
      <c r="AL2128" s="14"/>
      <c r="AM2128" s="14"/>
      <c r="AN2128" s="14"/>
      <c r="AV2128" s="14"/>
      <c r="AW2128" s="14"/>
      <c r="AX2128" s="14"/>
      <c r="AY2128" s="14"/>
    </row>
    <row r="2129" spans="1:52" x14ac:dyDescent="0.3">
      <c r="A2129" s="2" t="s">
        <v>87</v>
      </c>
      <c r="B2129" s="6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>
        <v>203.34580443586503</v>
      </c>
      <c r="AT2129">
        <v>235</v>
      </c>
      <c r="AU2129">
        <v>2.9299200000000001</v>
      </c>
      <c r="AV2129" s="14">
        <v>153.72270587207572</v>
      </c>
      <c r="AW2129" s="14">
        <v>6.2500000000000003E-3</v>
      </c>
      <c r="AX2129" s="14">
        <v>4.1726706627921963</v>
      </c>
      <c r="AY2129" s="14">
        <v>657.65378405157662</v>
      </c>
      <c r="AZ2129">
        <v>517.5</v>
      </c>
    </row>
    <row r="2130" spans="1:52" x14ac:dyDescent="0.3">
      <c r="A2130" s="2" t="s">
        <v>87</v>
      </c>
      <c r="B2130" s="6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>
        <v>198.05540371073025</v>
      </c>
      <c r="AT2130">
        <v>232.5</v>
      </c>
      <c r="AU2130">
        <v>3.06128</v>
      </c>
      <c r="AV2130" s="14">
        <v>153.72270587207572</v>
      </c>
      <c r="AW2130" s="14">
        <v>7.4000000000000003E-3</v>
      </c>
      <c r="AX2130" s="14">
        <v>5.13993847861828</v>
      </c>
      <c r="AY2130" s="14">
        <v>708.871809830394</v>
      </c>
      <c r="AZ2130">
        <v>545</v>
      </c>
    </row>
    <row r="2131" spans="1:52" x14ac:dyDescent="0.3">
      <c r="A2131" s="2" t="s">
        <v>87</v>
      </c>
      <c r="B2131" s="6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>
        <v>142.98019145970892</v>
      </c>
      <c r="AT2131">
        <v>252.5</v>
      </c>
      <c r="AU2131">
        <v>4.9730699999999999</v>
      </c>
      <c r="AV2131" s="14">
        <v>153.72270587207572</v>
      </c>
      <c r="AW2131" s="14">
        <v>6.0499999999999998E-3</v>
      </c>
      <c r="AX2131" s="14">
        <v>5.1066757846899593</v>
      </c>
      <c r="AY2131" s="14">
        <v>848.49556701279926</v>
      </c>
      <c r="AZ2131">
        <v>492.5</v>
      </c>
    </row>
    <row r="2132" spans="1:52" x14ac:dyDescent="0.3">
      <c r="A2132" s="2" t="s">
        <v>87</v>
      </c>
      <c r="B2132" s="6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>
        <v>156.32298373895011</v>
      </c>
      <c r="AT2132">
        <v>302.5</v>
      </c>
      <c r="AU2132">
        <v>6.1824750000000002</v>
      </c>
      <c r="AV2132" s="14">
        <v>153.72270587207572</v>
      </c>
      <c r="AW2132" s="14">
        <v>5.7499999999999999E-3</v>
      </c>
      <c r="AX2132" s="14">
        <v>5.3873379124642229</v>
      </c>
      <c r="AY2132" s="14">
        <v>936.46397812009684</v>
      </c>
      <c r="AZ2132">
        <v>530</v>
      </c>
    </row>
    <row r="2133" spans="1:52" x14ac:dyDescent="0.3">
      <c r="A2133" s="2" t="s">
        <v>87</v>
      </c>
      <c r="B2133" s="6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>
        <v>166.37426900584796</v>
      </c>
      <c r="AT2133">
        <v>242.5</v>
      </c>
      <c r="AU2133">
        <v>6.0635000000000003</v>
      </c>
      <c r="AV2133" s="14">
        <v>153.72270587207572</v>
      </c>
      <c r="AW2133" s="14">
        <v>6.8999999999999999E-3</v>
      </c>
      <c r="AX2133" s="14">
        <v>5.5637759553569825</v>
      </c>
      <c r="AY2133" s="14">
        <v>818.96118695693303</v>
      </c>
      <c r="AZ2133">
        <v>465</v>
      </c>
    </row>
    <row r="2134" spans="1:52" x14ac:dyDescent="0.3">
      <c r="A2134" s="2" t="s">
        <v>87</v>
      </c>
      <c r="B2134" s="6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AA2134" s="14"/>
      <c r="AD2134" s="14"/>
      <c r="AE2134" s="14"/>
      <c r="AF2134" s="14"/>
      <c r="AJ2134" s="14"/>
      <c r="AK2134" s="14"/>
      <c r="AL2134" s="14"/>
      <c r="AM2134" s="14"/>
      <c r="AN2134" s="14"/>
      <c r="AV2134" s="14"/>
      <c r="AW2134" s="14"/>
      <c r="AX2134" s="14"/>
      <c r="AY2134" s="14"/>
    </row>
    <row r="2135" spans="1:52" x14ac:dyDescent="0.3">
      <c r="A2135" s="2" t="s">
        <v>87</v>
      </c>
      <c r="B2135" s="6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>
        <v>172.46794871794873</v>
      </c>
      <c r="AU2135">
        <v>8.6325749999999992</v>
      </c>
      <c r="AV2135" s="14">
        <v>153.72270587207572</v>
      </c>
      <c r="AW2135" s="14">
        <v>5.0499999999999998E-3</v>
      </c>
      <c r="AX2135" s="14">
        <v>4.5469145271629774</v>
      </c>
      <c r="AY2135" s="14">
        <v>943.98578135479545</v>
      </c>
      <c r="AZ2135">
        <v>520</v>
      </c>
    </row>
    <row r="2136" spans="1:52" x14ac:dyDescent="0.3">
      <c r="A2136" s="2" t="s">
        <v>87</v>
      </c>
      <c r="B2136" s="6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>
        <v>128.98550724637681</v>
      </c>
      <c r="AU2136">
        <v>9.6164500000000004</v>
      </c>
      <c r="AV2136" s="14">
        <v>153.72270587207572</v>
      </c>
      <c r="AW2136" s="14">
        <v>5.0499999999999998E-3</v>
      </c>
      <c r="AX2136" s="14">
        <v>4.3664249436973321</v>
      </c>
      <c r="AY2136" s="14">
        <v>860.7897636033706</v>
      </c>
      <c r="AZ2136">
        <v>490</v>
      </c>
    </row>
    <row r="2137" spans="1:52" x14ac:dyDescent="0.3">
      <c r="A2137" s="2" t="s">
        <v>87</v>
      </c>
      <c r="B2137" s="6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U2137">
        <v>7.8579625000000002</v>
      </c>
      <c r="AV2137" s="14">
        <v>153.72270587207572</v>
      </c>
      <c r="AW2137" s="14">
        <v>0</v>
      </c>
      <c r="AX2137" s="14"/>
      <c r="AY2137" s="14"/>
      <c r="AZ2137">
        <v>570</v>
      </c>
    </row>
    <row r="2138" spans="1:52" x14ac:dyDescent="0.3">
      <c r="A2138" s="2" t="s">
        <v>87</v>
      </c>
      <c r="B2138" s="6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V2138" s="14">
        <v>153.72270587207572</v>
      </c>
      <c r="AW2138" s="14">
        <v>0</v>
      </c>
      <c r="AX2138" s="14"/>
      <c r="AY2138" s="14"/>
    </row>
    <row r="2139" spans="1:52" x14ac:dyDescent="0.3">
      <c r="A2139" s="2" t="s">
        <v>87</v>
      </c>
      <c r="B2139" s="6">
        <v>33613</v>
      </c>
      <c r="C2139" s="27"/>
      <c r="Q2139" s="14"/>
      <c r="R2139" s="14"/>
      <c r="S2139" s="14">
        <v>0</v>
      </c>
      <c r="T2139" s="14"/>
      <c r="U2139" s="14">
        <v>0</v>
      </c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V2139" s="14">
        <v>153.72270587207572</v>
      </c>
      <c r="AW2139" s="14">
        <v>0</v>
      </c>
      <c r="AX2139" s="14"/>
      <c r="AY2139" s="14"/>
    </row>
    <row r="2140" spans="1:52" x14ac:dyDescent="0.3">
      <c r="A2140" s="2" t="s">
        <v>87</v>
      </c>
      <c r="B2140" s="6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AA2140" s="14"/>
      <c r="AD2140" s="14"/>
      <c r="AE2140" s="14"/>
      <c r="AF2140" s="14"/>
      <c r="AJ2140" s="14"/>
      <c r="AK2140" s="14"/>
      <c r="AL2140" s="14"/>
      <c r="AM2140" s="14"/>
      <c r="AN2140" s="14"/>
      <c r="AV2140" s="14"/>
      <c r="AW2140" s="14"/>
      <c r="AX2140" s="14"/>
      <c r="AY2140" s="14"/>
    </row>
    <row r="2141" spans="1:52" x14ac:dyDescent="0.3">
      <c r="A2141" s="2" t="s">
        <v>87</v>
      </c>
      <c r="B2141" s="6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V2141" s="14">
        <v>153.72270587207572</v>
      </c>
      <c r="AW2141" s="14"/>
      <c r="AX2141" s="14"/>
      <c r="AY2141" s="14"/>
    </row>
    <row r="2142" spans="1:52" x14ac:dyDescent="0.3">
      <c r="A2142" s="2" t="s">
        <v>87</v>
      </c>
      <c r="B2142" s="6">
        <v>33623</v>
      </c>
      <c r="C2142" s="11" t="s">
        <v>841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t="s">
        <v>934</v>
      </c>
      <c r="AV2142" s="14"/>
      <c r="AW2142" s="14"/>
      <c r="AX2142" s="14"/>
      <c r="AY2142" s="14"/>
    </row>
    <row r="2143" spans="1:52" x14ac:dyDescent="0.3">
      <c r="A2143" s="2" t="s">
        <v>280</v>
      </c>
      <c r="B2143" s="6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AA2143" s="14"/>
      <c r="AD2143" s="14"/>
      <c r="AE2143" s="14"/>
      <c r="AF2143" s="14"/>
      <c r="AJ2143" s="14"/>
      <c r="AK2143" s="14"/>
      <c r="AL2143" s="14"/>
      <c r="AM2143" s="14"/>
      <c r="AN2143" s="14"/>
      <c r="AV2143" s="14"/>
      <c r="AW2143" s="14"/>
      <c r="AX2143" s="14"/>
      <c r="AY2143" s="14"/>
    </row>
    <row r="2144" spans="1:52" x14ac:dyDescent="0.3">
      <c r="A2144" s="2" t="s">
        <v>280</v>
      </c>
      <c r="B2144" s="6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AA2144" s="14"/>
      <c r="AD2144" s="14"/>
      <c r="AE2144" s="14"/>
      <c r="AF2144" s="14"/>
      <c r="AJ2144" s="14"/>
      <c r="AK2144" s="14"/>
      <c r="AL2144" s="14"/>
      <c r="AM2144" s="14"/>
      <c r="AN2144" s="14"/>
      <c r="AV2144" s="14"/>
      <c r="AW2144" s="14"/>
      <c r="AX2144" s="14"/>
      <c r="AY2144" s="14"/>
    </row>
    <row r="2145" spans="1:52" x14ac:dyDescent="0.3">
      <c r="A2145" s="2" t="s">
        <v>280</v>
      </c>
      <c r="B2145" s="6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AA2145" s="14"/>
      <c r="AD2145" s="14"/>
      <c r="AE2145" s="14"/>
      <c r="AF2145" s="14"/>
      <c r="AJ2145" s="14"/>
      <c r="AK2145" s="14"/>
      <c r="AL2145" s="14"/>
      <c r="AM2145" s="14"/>
      <c r="AN2145" s="14"/>
      <c r="AV2145" s="14"/>
      <c r="AW2145" s="14"/>
      <c r="AX2145" s="14"/>
      <c r="AY2145" s="14"/>
    </row>
    <row r="2146" spans="1:52" x14ac:dyDescent="0.3">
      <c r="A2146" s="2" t="s">
        <v>280</v>
      </c>
      <c r="B2146" s="6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AA2146" s="14"/>
      <c r="AD2146" s="14"/>
      <c r="AE2146" s="14"/>
      <c r="AF2146" s="14"/>
      <c r="AJ2146" s="14"/>
      <c r="AK2146" s="14"/>
      <c r="AL2146" s="14"/>
      <c r="AM2146" s="14"/>
      <c r="AN2146" s="14"/>
      <c r="AV2146" s="14"/>
      <c r="AW2146" s="14"/>
      <c r="AX2146" s="14"/>
      <c r="AY2146" s="14"/>
    </row>
    <row r="2147" spans="1:52" x14ac:dyDescent="0.3">
      <c r="A2147" s="2" t="s">
        <v>280</v>
      </c>
      <c r="B2147" s="6">
        <v>33505</v>
      </c>
      <c r="C2147" s="11"/>
      <c r="Q2147" s="14"/>
      <c r="R2147" s="14">
        <v>263.75</v>
      </c>
      <c r="S2147" s="14"/>
      <c r="T2147" s="14"/>
      <c r="U2147" s="14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>
        <v>243.03571428571428</v>
      </c>
      <c r="AT2147">
        <v>265</v>
      </c>
      <c r="AV2147" s="14"/>
      <c r="AW2147" s="14"/>
      <c r="AX2147" s="14"/>
      <c r="AY2147" s="14">
        <v>109.13227708179808</v>
      </c>
      <c r="AZ2147">
        <v>867.5</v>
      </c>
    </row>
    <row r="2148" spans="1:52" x14ac:dyDescent="0.3">
      <c r="A2148" s="2" t="s">
        <v>280</v>
      </c>
      <c r="B2148" s="6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AA2148" s="14"/>
      <c r="AD2148" s="14"/>
      <c r="AE2148" s="14"/>
      <c r="AF2148" s="14"/>
      <c r="AJ2148" s="14"/>
      <c r="AK2148" s="14"/>
      <c r="AL2148" s="14"/>
      <c r="AM2148" s="14"/>
      <c r="AN2148" s="14"/>
      <c r="AV2148" s="14"/>
      <c r="AW2148" s="14"/>
      <c r="AX2148" s="14"/>
      <c r="AY2148" s="14"/>
    </row>
    <row r="2149" spans="1:52" x14ac:dyDescent="0.3">
      <c r="A2149" s="2" t="s">
        <v>280</v>
      </c>
      <c r="B2149" s="6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AA2149" s="14"/>
      <c r="AD2149" s="14"/>
      <c r="AE2149" s="14"/>
      <c r="AF2149" s="14"/>
      <c r="AJ2149" s="14"/>
      <c r="AK2149" s="14"/>
      <c r="AL2149" s="14"/>
      <c r="AM2149" s="14"/>
      <c r="AN2149" s="14"/>
      <c r="AV2149" s="14"/>
      <c r="AW2149" s="14"/>
      <c r="AX2149" s="14"/>
      <c r="AY2149" s="14"/>
    </row>
    <row r="2150" spans="1:52" x14ac:dyDescent="0.3">
      <c r="A2150" s="2" t="s">
        <v>280</v>
      </c>
      <c r="B2150" s="6">
        <v>33521</v>
      </c>
      <c r="C2150" s="11"/>
      <c r="Q2150" s="14"/>
      <c r="R2150" s="14">
        <v>450.5</v>
      </c>
      <c r="S2150" s="14"/>
      <c r="T2150" s="14"/>
      <c r="U2150" s="14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>
        <v>281.1020558254088</v>
      </c>
      <c r="AT2150">
        <v>280</v>
      </c>
      <c r="AV2150" s="14"/>
      <c r="AW2150" s="14"/>
      <c r="AX2150" s="14"/>
      <c r="AY2150" s="14">
        <v>221.23269827204254</v>
      </c>
      <c r="AZ2150">
        <v>822.5</v>
      </c>
    </row>
    <row r="2151" spans="1:52" x14ac:dyDescent="0.3">
      <c r="A2151" s="2" t="s">
        <v>280</v>
      </c>
      <c r="B2151" s="6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AA2151" s="14"/>
      <c r="AD2151" s="14"/>
      <c r="AE2151" s="14"/>
      <c r="AF2151" s="14"/>
      <c r="AJ2151" s="14"/>
      <c r="AK2151" s="14"/>
      <c r="AL2151" s="14"/>
      <c r="AM2151" s="14"/>
      <c r="AN2151" s="14"/>
      <c r="AV2151" s="14"/>
      <c r="AW2151" s="14"/>
      <c r="AX2151" s="14"/>
      <c r="AY2151" s="14"/>
    </row>
    <row r="2152" spans="1:52" x14ac:dyDescent="0.3">
      <c r="A2152" s="2" t="s">
        <v>280</v>
      </c>
      <c r="B2152" s="6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AA2152" s="14"/>
      <c r="AD2152" s="14"/>
      <c r="AE2152" s="14"/>
      <c r="AF2152" s="14"/>
      <c r="AJ2152" s="14"/>
      <c r="AK2152" s="14"/>
      <c r="AL2152" s="14"/>
      <c r="AM2152" s="14"/>
      <c r="AN2152" s="14"/>
      <c r="AV2152" s="14"/>
      <c r="AW2152" s="14"/>
      <c r="AX2152" s="14"/>
      <c r="AY2152" s="14"/>
    </row>
    <row r="2153" spans="1:52" x14ac:dyDescent="0.3">
      <c r="A2153" s="2" t="s">
        <v>280</v>
      </c>
      <c r="B2153" s="6">
        <v>33533</v>
      </c>
      <c r="C2153" s="11"/>
      <c r="Q2153" s="14"/>
      <c r="R2153" s="14">
        <v>735.55</v>
      </c>
      <c r="S2153" s="14"/>
      <c r="T2153" s="14"/>
      <c r="U2153" s="14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>
        <v>248.1531058617673</v>
      </c>
      <c r="AT2153">
        <v>260</v>
      </c>
      <c r="AV2153" s="14"/>
      <c r="AW2153" s="14"/>
      <c r="AX2153" s="14"/>
      <c r="AY2153" s="14">
        <v>417.53914293180031</v>
      </c>
      <c r="AZ2153">
        <v>812.5</v>
      </c>
    </row>
    <row r="2154" spans="1:52" x14ac:dyDescent="0.3">
      <c r="A2154" s="2" t="s">
        <v>280</v>
      </c>
      <c r="B2154" s="6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AA2154" s="14"/>
      <c r="AD2154" s="14"/>
      <c r="AE2154" s="14"/>
      <c r="AF2154" s="14"/>
      <c r="AJ2154" s="14"/>
      <c r="AK2154" s="14"/>
      <c r="AL2154" s="14"/>
      <c r="AM2154" s="14"/>
      <c r="AN2154" s="14"/>
      <c r="AV2154" s="14"/>
      <c r="AW2154" s="14"/>
      <c r="AX2154" s="14"/>
      <c r="AY2154" s="14"/>
    </row>
    <row r="2155" spans="1:52" x14ac:dyDescent="0.3">
      <c r="A2155" s="2" t="s">
        <v>280</v>
      </c>
      <c r="B2155" s="6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AA2155" s="14"/>
      <c r="AD2155" s="14"/>
      <c r="AE2155" s="14"/>
      <c r="AF2155" s="14"/>
      <c r="AJ2155" s="14"/>
      <c r="AK2155" s="14"/>
      <c r="AL2155" s="14"/>
      <c r="AM2155" s="14"/>
      <c r="AN2155" s="14"/>
      <c r="AV2155" s="14"/>
      <c r="AW2155" s="14"/>
      <c r="AX2155" s="14"/>
      <c r="AY2155" s="14"/>
    </row>
    <row r="2156" spans="1:52" x14ac:dyDescent="0.3">
      <c r="A2156" s="2" t="s">
        <v>280</v>
      </c>
      <c r="B2156" s="6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>
        <v>244.31077169857377</v>
      </c>
      <c r="AT2156">
        <v>262.5</v>
      </c>
      <c r="AV2156" s="14"/>
      <c r="AW2156" s="14"/>
      <c r="AX2156" s="14"/>
      <c r="AY2156" s="14">
        <v>746.03187827640409</v>
      </c>
      <c r="AZ2156">
        <v>767.5</v>
      </c>
    </row>
    <row r="2157" spans="1:52" x14ac:dyDescent="0.3">
      <c r="A2157" s="2" t="s">
        <v>280</v>
      </c>
      <c r="B2157" s="6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AA2157" s="14"/>
      <c r="AD2157" s="14"/>
      <c r="AE2157" s="14"/>
      <c r="AF2157" s="14"/>
      <c r="AJ2157" s="14"/>
      <c r="AK2157" s="14"/>
      <c r="AL2157" s="14"/>
      <c r="AM2157" s="14"/>
      <c r="AN2157" s="14"/>
      <c r="AV2157" s="14"/>
      <c r="AW2157" s="14"/>
      <c r="AX2157" s="14"/>
      <c r="AY2157" s="14"/>
    </row>
    <row r="2158" spans="1:52" x14ac:dyDescent="0.3">
      <c r="A2158" s="2" t="s">
        <v>280</v>
      </c>
      <c r="B2158" s="6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AA2158" s="14"/>
      <c r="AD2158" s="14"/>
      <c r="AE2158" s="14"/>
      <c r="AF2158" s="14"/>
      <c r="AJ2158" s="14"/>
      <c r="AK2158" s="14"/>
      <c r="AL2158" s="14"/>
      <c r="AM2158" s="14"/>
      <c r="AN2158" s="14"/>
      <c r="AV2158" s="14"/>
      <c r="AW2158" s="14"/>
      <c r="AX2158" s="14"/>
      <c r="AY2158" s="14"/>
    </row>
    <row r="2159" spans="1:52" x14ac:dyDescent="0.3">
      <c r="A2159" s="2" t="s">
        <v>280</v>
      </c>
      <c r="B2159" s="6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>
        <v>220.77856713521186</v>
      </c>
      <c r="AT2159">
        <v>277.5</v>
      </c>
      <c r="AU2159">
        <v>3.89052</v>
      </c>
      <c r="AV2159" s="14">
        <v>251.86081825147545</v>
      </c>
      <c r="AW2159" s="14">
        <v>7.0999999999999995E-3</v>
      </c>
      <c r="AX2159" s="14">
        <v>7.4302750070197767</v>
      </c>
      <c r="AY2159" s="14">
        <v>1040.4092918800936</v>
      </c>
      <c r="AZ2159">
        <v>675</v>
      </c>
    </row>
    <row r="2160" spans="1:52" x14ac:dyDescent="0.3">
      <c r="A2160" s="2" t="s">
        <v>280</v>
      </c>
      <c r="B2160" s="6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>
        <v>224.11691467357471</v>
      </c>
      <c r="AT2160">
        <v>147.5</v>
      </c>
      <c r="AU2160">
        <v>2.98638</v>
      </c>
      <c r="AV2160" s="14">
        <v>251.86081825147545</v>
      </c>
      <c r="AW2160" s="14">
        <v>7.7000000000000002E-3</v>
      </c>
      <c r="AX2160" s="14">
        <v>5.1146772957834568</v>
      </c>
      <c r="AY2160" s="14">
        <v>701.72379420166203</v>
      </c>
      <c r="AZ2160">
        <v>417.5</v>
      </c>
    </row>
    <row r="2161" spans="1:52" x14ac:dyDescent="0.3">
      <c r="A2161" s="2" t="s">
        <v>280</v>
      </c>
      <c r="B2161" s="6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>
        <v>225.06338503780961</v>
      </c>
      <c r="AT2161">
        <v>237.5</v>
      </c>
      <c r="AU2161">
        <v>4.8997549999999999</v>
      </c>
      <c r="AV2161" s="14">
        <v>251.86081825147545</v>
      </c>
      <c r="AW2161" s="14">
        <v>8.6E-3</v>
      </c>
      <c r="AX2161" s="14">
        <v>9.0896324146093619</v>
      </c>
      <c r="AY2161" s="14">
        <v>1053.2792035210887</v>
      </c>
      <c r="AZ2161">
        <v>590</v>
      </c>
    </row>
    <row r="2162" spans="1:52" x14ac:dyDescent="0.3">
      <c r="A2162" s="2" t="s">
        <v>280</v>
      </c>
      <c r="B2162" s="6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>
        <v>193.22434061049097</v>
      </c>
      <c r="AT2162">
        <v>277.5</v>
      </c>
      <c r="AU2162">
        <v>6.7608750000000004</v>
      </c>
      <c r="AV2162" s="14">
        <v>251.86081825147545</v>
      </c>
      <c r="AW2162" s="14">
        <v>6.3E-3</v>
      </c>
      <c r="AX2162" s="14">
        <v>9.0632774785883878</v>
      </c>
      <c r="AY2162" s="14">
        <v>1431.3659654304934</v>
      </c>
      <c r="AZ2162">
        <v>627.5</v>
      </c>
    </row>
    <row r="2163" spans="1:52" x14ac:dyDescent="0.3">
      <c r="A2163" s="2" t="s">
        <v>280</v>
      </c>
      <c r="B2163" s="6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>
        <v>225.94819905816468</v>
      </c>
      <c r="AT2163">
        <v>262.5</v>
      </c>
      <c r="AU2163">
        <v>9.9520750000000007</v>
      </c>
      <c r="AV2163" s="14">
        <v>251.86081825147545</v>
      </c>
      <c r="AW2163" s="14">
        <v>6.6999999999999994E-3</v>
      </c>
      <c r="AX2163" s="14">
        <v>9.466396491173672</v>
      </c>
      <c r="AY2163" s="14">
        <v>1414.6273636777046</v>
      </c>
      <c r="AZ2163">
        <v>632.5</v>
      </c>
    </row>
    <row r="2164" spans="1:52" x14ac:dyDescent="0.3">
      <c r="A2164" s="2" t="s">
        <v>280</v>
      </c>
      <c r="B2164" s="6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AA2164" s="14"/>
      <c r="AD2164" s="14"/>
      <c r="AE2164" s="14"/>
      <c r="AF2164" s="14"/>
      <c r="AJ2164" s="14"/>
      <c r="AK2164" s="14"/>
      <c r="AL2164" s="14"/>
      <c r="AM2164" s="14"/>
      <c r="AN2164" s="14"/>
      <c r="AV2164" s="14"/>
      <c r="AW2164" s="14"/>
      <c r="AX2164" s="14"/>
      <c r="AY2164" s="14"/>
    </row>
    <row r="2165" spans="1:52" x14ac:dyDescent="0.3">
      <c r="A2165" s="2" t="s">
        <v>280</v>
      </c>
      <c r="B2165" s="6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>
        <v>200.89468091927489</v>
      </c>
      <c r="AU2165">
        <v>8.465325</v>
      </c>
      <c r="AV2165" s="14">
        <v>251.86081825147545</v>
      </c>
      <c r="AW2165" s="14">
        <v>4.7999999999999996E-3</v>
      </c>
      <c r="AX2165" s="14">
        <v>5.7364592683259925</v>
      </c>
      <c r="AY2165" s="14">
        <v>1195.0956809012482</v>
      </c>
      <c r="AZ2165">
        <v>587.5</v>
      </c>
    </row>
    <row r="2166" spans="1:52" x14ac:dyDescent="0.3">
      <c r="A2166" s="2" t="s">
        <v>280</v>
      </c>
      <c r="B2166" s="6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>
        <v>191.88852813852813</v>
      </c>
      <c r="AU2166">
        <v>12.6021</v>
      </c>
      <c r="AV2166" s="14">
        <v>251.86081825147545</v>
      </c>
      <c r="AW2166" s="14">
        <v>5.7499999999999999E-3</v>
      </c>
      <c r="AX2166" s="14">
        <v>7.6820619226627613</v>
      </c>
      <c r="AY2166" s="14">
        <v>1329.2453847624456</v>
      </c>
      <c r="AZ2166">
        <v>577.5</v>
      </c>
    </row>
    <row r="2167" spans="1:52" x14ac:dyDescent="0.3">
      <c r="A2167" s="2" t="s">
        <v>280</v>
      </c>
      <c r="B2167" s="6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>
        <v>200.84688346883468</v>
      </c>
      <c r="AU2167">
        <v>21.076350000000001</v>
      </c>
      <c r="AV2167" s="14">
        <v>251.86081825147545</v>
      </c>
      <c r="AW2167" s="14">
        <v>4.7499999999999999E-3</v>
      </c>
      <c r="AX2167" s="14">
        <v>6.3078600846113151</v>
      </c>
      <c r="AY2167" s="14">
        <v>1324.2076620247956</v>
      </c>
      <c r="AZ2167">
        <v>582.5</v>
      </c>
    </row>
    <row r="2168" spans="1:52" x14ac:dyDescent="0.3">
      <c r="A2168" s="2" t="s">
        <v>280</v>
      </c>
      <c r="B2168" s="6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>
        <v>178.30459770114942</v>
      </c>
      <c r="AU2168">
        <v>20.424250000000001</v>
      </c>
      <c r="AV2168" s="14">
        <v>251.86081825147545</v>
      </c>
      <c r="AW2168" s="14">
        <v>3.3999999999999998E-3</v>
      </c>
      <c r="AX2168" s="14">
        <v>4.1117335822286121</v>
      </c>
      <c r="AY2168" s="14">
        <v>1202.7606674108031</v>
      </c>
      <c r="AZ2168">
        <v>512.5</v>
      </c>
    </row>
    <row r="2169" spans="1:52" x14ac:dyDescent="0.3">
      <c r="A2169" s="2" t="s">
        <v>280</v>
      </c>
      <c r="B2169" s="6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>
        <v>181.66666666666669</v>
      </c>
      <c r="AU2169">
        <v>24.290849999999999</v>
      </c>
      <c r="AV2169" s="14">
        <v>251.86081825147545</v>
      </c>
      <c r="AW2169" s="14">
        <v>3.0499999999999998E-3</v>
      </c>
      <c r="AX2169" s="14">
        <v>3.5944551217387151</v>
      </c>
      <c r="AY2169" s="14">
        <v>1177.9374063637233</v>
      </c>
      <c r="AZ2169">
        <v>712.5</v>
      </c>
    </row>
    <row r="2170" spans="1:52" x14ac:dyDescent="0.3">
      <c r="A2170" s="2" t="s">
        <v>280</v>
      </c>
      <c r="B2170" s="6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AA2170" s="14"/>
      <c r="AD2170" s="14"/>
      <c r="AE2170" s="14"/>
      <c r="AF2170" s="14"/>
      <c r="AJ2170" s="14"/>
      <c r="AK2170" s="14"/>
      <c r="AL2170" s="14"/>
      <c r="AM2170" s="14"/>
      <c r="AN2170" s="14"/>
      <c r="AV2170" s="14"/>
      <c r="AW2170" s="14"/>
      <c r="AX2170" s="14"/>
      <c r="AY2170" s="14"/>
    </row>
    <row r="2171" spans="1:52" x14ac:dyDescent="0.3">
      <c r="A2171" s="2" t="s">
        <v>280</v>
      </c>
      <c r="B2171" s="6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U2171">
        <v>27.541762500000001</v>
      </c>
      <c r="AV2171" s="14">
        <v>251.86081825147545</v>
      </c>
      <c r="AW2171" s="14"/>
      <c r="AX2171" s="14"/>
      <c r="AY2171" s="14"/>
    </row>
    <row r="2172" spans="1:52" x14ac:dyDescent="0.3">
      <c r="A2172" s="2" t="s">
        <v>280</v>
      </c>
      <c r="B2172" s="6">
        <v>33623</v>
      </c>
      <c r="C2172" s="11" t="s">
        <v>841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t="s">
        <v>934</v>
      </c>
      <c r="AV2172" s="14"/>
      <c r="AW2172" s="14"/>
      <c r="AX2172" s="14"/>
      <c r="AY2172" s="14"/>
    </row>
    <row r="2173" spans="1:52" x14ac:dyDescent="0.3">
      <c r="A2173" s="2" t="s">
        <v>281</v>
      </c>
      <c r="B2173" s="6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AJ2173" s="28"/>
    </row>
    <row r="2174" spans="1:52" x14ac:dyDescent="0.3">
      <c r="A2174" s="2" t="s">
        <v>281</v>
      </c>
      <c r="B2174" s="6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AJ2174" s="28"/>
    </row>
    <row r="2175" spans="1:52" x14ac:dyDescent="0.3">
      <c r="A2175" s="2" t="s">
        <v>281</v>
      </c>
      <c r="B2175" s="6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AJ2175" s="28"/>
    </row>
    <row r="2176" spans="1:52" x14ac:dyDescent="0.3">
      <c r="A2176" s="2" t="s">
        <v>281</v>
      </c>
      <c r="B2176" s="6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AJ2176" s="28"/>
    </row>
    <row r="2177" spans="1:36" x14ac:dyDescent="0.3">
      <c r="A2177" s="2" t="s">
        <v>281</v>
      </c>
      <c r="B2177" s="6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AJ2177" s="28"/>
    </row>
    <row r="2178" spans="1:36" x14ac:dyDescent="0.3">
      <c r="A2178" s="2" t="s">
        <v>281</v>
      </c>
      <c r="B2178" s="6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AJ2178" s="28"/>
    </row>
    <row r="2179" spans="1:36" x14ac:dyDescent="0.3">
      <c r="A2179" s="2" t="s">
        <v>281</v>
      </c>
      <c r="B2179" s="6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AJ2179" s="28"/>
    </row>
    <row r="2180" spans="1:36" x14ac:dyDescent="0.3">
      <c r="A2180" s="2" t="s">
        <v>281</v>
      </c>
      <c r="B2180" s="6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AJ2180" s="28"/>
    </row>
    <row r="2181" spans="1:36" x14ac:dyDescent="0.3">
      <c r="A2181" s="2" t="s">
        <v>281</v>
      </c>
      <c r="B2181" s="6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AJ2181" s="28"/>
    </row>
    <row r="2182" spans="1:36" x14ac:dyDescent="0.3">
      <c r="A2182" s="2" t="s">
        <v>281</v>
      </c>
      <c r="B2182" s="6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AJ2182" s="28"/>
    </row>
    <row r="2183" spans="1:36" x14ac:dyDescent="0.3">
      <c r="A2183" s="2" t="s">
        <v>281</v>
      </c>
      <c r="B2183" s="6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AJ2183" s="28"/>
    </row>
    <row r="2184" spans="1:36" x14ac:dyDescent="0.3">
      <c r="A2184" s="2" t="s">
        <v>281</v>
      </c>
      <c r="B2184" s="6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AJ2184" s="28"/>
    </row>
    <row r="2185" spans="1:36" x14ac:dyDescent="0.3">
      <c r="A2185" s="2" t="s">
        <v>281</v>
      </c>
      <c r="B2185" s="6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AJ2185" s="28"/>
    </row>
    <row r="2186" spans="1:36" x14ac:dyDescent="0.3">
      <c r="A2186" s="2" t="s">
        <v>281</v>
      </c>
      <c r="B2186" s="6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AJ2186" s="28"/>
    </row>
    <row r="2187" spans="1:36" x14ac:dyDescent="0.3">
      <c r="A2187" s="2" t="s">
        <v>281</v>
      </c>
      <c r="B2187" s="6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AJ2187" s="28"/>
    </row>
    <row r="2188" spans="1:36" x14ac:dyDescent="0.3">
      <c r="A2188" s="2" t="s">
        <v>281</v>
      </c>
      <c r="B2188" s="6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AJ2188" s="28"/>
    </row>
    <row r="2189" spans="1:36" x14ac:dyDescent="0.3">
      <c r="A2189" s="2" t="s">
        <v>281</v>
      </c>
      <c r="B2189" s="6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AJ2189" s="28"/>
    </row>
    <row r="2190" spans="1:36" x14ac:dyDescent="0.3">
      <c r="A2190" s="2" t="s">
        <v>281</v>
      </c>
      <c r="B2190" s="6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AJ2190" s="28"/>
    </row>
    <row r="2191" spans="1:36" x14ac:dyDescent="0.3">
      <c r="A2191" s="2" t="s">
        <v>281</v>
      </c>
      <c r="B2191" s="6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AJ2191" s="28"/>
    </row>
    <row r="2192" spans="1:36" x14ac:dyDescent="0.3">
      <c r="A2192" s="2" t="s">
        <v>281</v>
      </c>
      <c r="B2192" s="6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AJ2192" s="28"/>
    </row>
    <row r="2193" spans="1:36" x14ac:dyDescent="0.3">
      <c r="A2193" s="2" t="s">
        <v>282</v>
      </c>
      <c r="B2193" s="6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AJ2193" s="28"/>
    </row>
    <row r="2194" spans="1:36" x14ac:dyDescent="0.3">
      <c r="A2194" s="2" t="s">
        <v>282</v>
      </c>
      <c r="B2194" s="6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AJ2194" s="28"/>
    </row>
    <row r="2195" spans="1:36" x14ac:dyDescent="0.3">
      <c r="A2195" s="2" t="s">
        <v>282</v>
      </c>
      <c r="B2195" s="6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AJ2195" s="28"/>
    </row>
    <row r="2196" spans="1:36" x14ac:dyDescent="0.3">
      <c r="A2196" s="2" t="s">
        <v>282</v>
      </c>
      <c r="B2196" s="6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AJ2196" s="28"/>
    </row>
    <row r="2197" spans="1:36" x14ac:dyDescent="0.3">
      <c r="A2197" s="2" t="s">
        <v>282</v>
      </c>
      <c r="B2197" s="6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AJ2197" s="28"/>
    </row>
    <row r="2198" spans="1:36" x14ac:dyDescent="0.3">
      <c r="A2198" s="2" t="s">
        <v>282</v>
      </c>
      <c r="B2198" s="6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AJ2198" s="28"/>
    </row>
    <row r="2199" spans="1:36" x14ac:dyDescent="0.3">
      <c r="A2199" s="2" t="s">
        <v>282</v>
      </c>
      <c r="B2199" s="6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AJ2199" s="28"/>
    </row>
    <row r="2200" spans="1:36" x14ac:dyDescent="0.3">
      <c r="A2200" s="2" t="s">
        <v>282</v>
      </c>
      <c r="B2200" s="6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AJ2200" s="28"/>
    </row>
    <row r="2201" spans="1:36" x14ac:dyDescent="0.3">
      <c r="A2201" s="2" t="s">
        <v>282</v>
      </c>
      <c r="B2201" s="6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AJ2201" s="28"/>
    </row>
    <row r="2202" spans="1:36" x14ac:dyDescent="0.3">
      <c r="A2202" s="2" t="s">
        <v>282</v>
      </c>
      <c r="B2202" s="6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AJ2202" s="28"/>
    </row>
    <row r="2203" spans="1:36" x14ac:dyDescent="0.3">
      <c r="A2203" s="2" t="s">
        <v>282</v>
      </c>
      <c r="B2203" s="6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AJ2203" s="28"/>
    </row>
    <row r="2204" spans="1:36" x14ac:dyDescent="0.3">
      <c r="A2204" s="2" t="s">
        <v>282</v>
      </c>
      <c r="B2204" s="6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AJ2204" s="28"/>
    </row>
    <row r="2205" spans="1:36" x14ac:dyDescent="0.3">
      <c r="A2205" s="2" t="s">
        <v>282</v>
      </c>
      <c r="B2205" s="6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AJ2205" s="28"/>
    </row>
    <row r="2206" spans="1:36" x14ac:dyDescent="0.3">
      <c r="A2206" s="2" t="s">
        <v>282</v>
      </c>
      <c r="B2206" s="6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AJ2206" s="28"/>
    </row>
    <row r="2207" spans="1:36" x14ac:dyDescent="0.3">
      <c r="A2207" s="2" t="s">
        <v>282</v>
      </c>
      <c r="B2207" s="6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AJ2207" s="28"/>
    </row>
    <row r="2208" spans="1:36" x14ac:dyDescent="0.3">
      <c r="A2208" s="2" t="s">
        <v>282</v>
      </c>
      <c r="B2208" s="6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AJ2208" s="28"/>
    </row>
    <row r="2209" spans="1:51" x14ac:dyDescent="0.3">
      <c r="A2209" s="2" t="s">
        <v>282</v>
      </c>
      <c r="B2209" s="6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AJ2209" s="28"/>
    </row>
    <row r="2210" spans="1:51" x14ac:dyDescent="0.3">
      <c r="A2210" s="2" t="s">
        <v>282</v>
      </c>
      <c r="B2210" s="6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AJ2210" s="28"/>
    </row>
    <row r="2211" spans="1:51" x14ac:dyDescent="0.3">
      <c r="A2211" s="2" t="s">
        <v>282</v>
      </c>
      <c r="B2211" s="6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AJ2211" s="28"/>
    </row>
    <row r="2212" spans="1:51" x14ac:dyDescent="0.3">
      <c r="A2212" s="2" t="s">
        <v>282</v>
      </c>
      <c r="B2212" s="6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AJ2212" s="28"/>
    </row>
    <row r="2213" spans="1:51" x14ac:dyDescent="0.3">
      <c r="A2213" s="2" t="s">
        <v>311</v>
      </c>
      <c r="B2213" s="6">
        <v>38274</v>
      </c>
      <c r="C2213" s="11"/>
      <c r="AS2213">
        <v>0</v>
      </c>
    </row>
    <row r="2214" spans="1:51" x14ac:dyDescent="0.3">
      <c r="A2214" s="2" t="s">
        <v>311</v>
      </c>
      <c r="B2214" s="6">
        <v>38418</v>
      </c>
      <c r="C2214" s="11"/>
      <c r="AS2214">
        <v>20</v>
      </c>
    </row>
    <row r="2215" spans="1:51" x14ac:dyDescent="0.3">
      <c r="A2215" s="2" t="s">
        <v>311</v>
      </c>
      <c r="B2215" s="6">
        <v>38425</v>
      </c>
      <c r="C2215" s="11"/>
      <c r="R2215">
        <v>41.257399999999997</v>
      </c>
    </row>
    <row r="2216" spans="1:51" x14ac:dyDescent="0.3">
      <c r="A2216" s="2" t="s">
        <v>311</v>
      </c>
      <c r="B2216" s="6">
        <v>38438</v>
      </c>
      <c r="C2216" s="11"/>
      <c r="R2216">
        <v>100.196</v>
      </c>
    </row>
    <row r="2217" spans="1:51" x14ac:dyDescent="0.3">
      <c r="A2217" s="2" t="s">
        <v>311</v>
      </c>
      <c r="B2217" s="6">
        <v>38452</v>
      </c>
      <c r="C2217" s="11"/>
      <c r="R2217">
        <v>235.756</v>
      </c>
      <c r="AF2217">
        <v>17.681699999999999</v>
      </c>
      <c r="AL2217">
        <v>70.726900000000001</v>
      </c>
      <c r="AY2217">
        <v>76.620800000000003</v>
      </c>
    </row>
    <row r="2218" spans="1:51" x14ac:dyDescent="0.3">
      <c r="A2218" s="2" t="s">
        <v>311</v>
      </c>
      <c r="B2218" s="6">
        <v>38454</v>
      </c>
      <c r="C2218" s="11"/>
      <c r="AS2218">
        <v>24</v>
      </c>
    </row>
    <row r="2219" spans="1:51" x14ac:dyDescent="0.3">
      <c r="A2219" s="2" t="s">
        <v>311</v>
      </c>
      <c r="B2219" s="6">
        <v>38457</v>
      </c>
      <c r="C2219" s="11"/>
      <c r="AS2219">
        <v>30</v>
      </c>
    </row>
    <row r="2220" spans="1:51" x14ac:dyDescent="0.3">
      <c r="A2220" s="2" t="s">
        <v>311</v>
      </c>
      <c r="B2220" s="6">
        <v>38459</v>
      </c>
      <c r="C2220" s="11"/>
      <c r="R2220">
        <v>259.33199999999999</v>
      </c>
      <c r="AF2220">
        <v>11.787800000000001</v>
      </c>
      <c r="AI2220">
        <v>1.4011499999999999</v>
      </c>
      <c r="AL2220">
        <v>123.77200000000001</v>
      </c>
      <c r="AY2220">
        <v>141.45400000000001</v>
      </c>
    </row>
    <row r="2221" spans="1:51" x14ac:dyDescent="0.3">
      <c r="A2221" s="2" t="s">
        <v>311</v>
      </c>
      <c r="B2221" s="6">
        <v>38465</v>
      </c>
      <c r="C2221" s="11"/>
      <c r="R2221">
        <v>394.892</v>
      </c>
      <c r="AF2221">
        <v>17.681699999999999</v>
      </c>
      <c r="AI2221">
        <v>3.02841</v>
      </c>
      <c r="AL2221">
        <v>159.136</v>
      </c>
      <c r="AY2221">
        <v>200.393</v>
      </c>
    </row>
    <row r="2222" spans="1:51" x14ac:dyDescent="0.3">
      <c r="A2222" s="2" t="s">
        <v>311</v>
      </c>
      <c r="B2222" s="6">
        <v>38472</v>
      </c>
      <c r="C2222" s="11"/>
      <c r="R2222">
        <v>506.87599999999998</v>
      </c>
      <c r="AF2222">
        <v>11.787800000000001</v>
      </c>
      <c r="AI2222">
        <v>3.7477399999999998</v>
      </c>
      <c r="AL2222">
        <v>153.24199999999999</v>
      </c>
      <c r="AY2222">
        <v>300.589</v>
      </c>
    </row>
    <row r="2223" spans="1:51" x14ac:dyDescent="0.3">
      <c r="A2223" s="2" t="s">
        <v>311</v>
      </c>
      <c r="B2223" s="6">
        <v>38480</v>
      </c>
      <c r="C2223" s="11"/>
      <c r="R2223">
        <v>666.01199999999994</v>
      </c>
      <c r="AF2223">
        <v>41.257399999999997</v>
      </c>
      <c r="AI2223">
        <v>3.5118399999999999</v>
      </c>
      <c r="AL2223">
        <v>218.07499999999999</v>
      </c>
      <c r="AY2223">
        <v>412.57400000000001</v>
      </c>
    </row>
    <row r="2224" spans="1:51" x14ac:dyDescent="0.3">
      <c r="A2224" s="2" t="s">
        <v>311</v>
      </c>
      <c r="B2224" s="6">
        <v>38486</v>
      </c>
      <c r="C2224" s="11"/>
      <c r="R2224">
        <v>854.61699999999996</v>
      </c>
      <c r="AF2224">
        <v>47.151299999999999</v>
      </c>
      <c r="AI2224">
        <v>3.28382</v>
      </c>
      <c r="AL2224">
        <v>194.499</v>
      </c>
      <c r="AY2224">
        <v>618.86099999999999</v>
      </c>
    </row>
    <row r="2225" spans="1:52" x14ac:dyDescent="0.3">
      <c r="A2225" s="2" t="s">
        <v>311</v>
      </c>
      <c r="B2225" s="6">
        <v>38492</v>
      </c>
      <c r="C2225" s="11"/>
      <c r="R2225">
        <v>1113.95</v>
      </c>
      <c r="AF2225">
        <v>53.045200000000001</v>
      </c>
      <c r="AI2225">
        <v>3.0244300000000002</v>
      </c>
      <c r="AL2225">
        <v>153.24199999999999</v>
      </c>
      <c r="AS2225">
        <v>39</v>
      </c>
      <c r="AY2225">
        <v>548.13400000000001</v>
      </c>
    </row>
    <row r="2226" spans="1:52" x14ac:dyDescent="0.3">
      <c r="A2226" s="2" t="s">
        <v>311</v>
      </c>
      <c r="B2226" s="6">
        <v>38500</v>
      </c>
      <c r="C2226" s="11"/>
      <c r="R2226">
        <v>1119.8399999999999</v>
      </c>
      <c r="S2226">
        <v>91.690700000000007</v>
      </c>
      <c r="AF2226">
        <v>82.514700000000005</v>
      </c>
      <c r="AI2226">
        <v>2.9529399999999999</v>
      </c>
      <c r="AL2226">
        <v>159.136</v>
      </c>
      <c r="AY2226">
        <v>719.05700000000002</v>
      </c>
    </row>
    <row r="2227" spans="1:52" x14ac:dyDescent="0.3">
      <c r="A2227" s="2" t="s">
        <v>311</v>
      </c>
      <c r="B2227" s="6">
        <v>38504</v>
      </c>
      <c r="C2227" s="11"/>
      <c r="AS2227">
        <v>50</v>
      </c>
    </row>
    <row r="2228" spans="1:52" x14ac:dyDescent="0.3">
      <c r="A2228" s="2" t="s">
        <v>311</v>
      </c>
      <c r="B2228" s="6">
        <v>38506</v>
      </c>
      <c r="C2228" s="11"/>
      <c r="R2228">
        <v>1408.64</v>
      </c>
      <c r="S2228">
        <v>162.55500000000001</v>
      </c>
      <c r="AF2228">
        <v>100.196</v>
      </c>
      <c r="AI2228">
        <v>3.0223399999999998</v>
      </c>
      <c r="AL2228">
        <v>165.029</v>
      </c>
      <c r="AY2228">
        <v>795.678</v>
      </c>
    </row>
    <row r="2229" spans="1:52" x14ac:dyDescent="0.3">
      <c r="A2229" s="2" t="s">
        <v>311</v>
      </c>
      <c r="B2229" s="6">
        <v>38513</v>
      </c>
      <c r="C2229" s="11"/>
      <c r="R2229">
        <v>1532.42</v>
      </c>
      <c r="S2229">
        <v>215.74199999999999</v>
      </c>
      <c r="AF2229">
        <v>123.77200000000001</v>
      </c>
      <c r="AI2229">
        <v>2.67685</v>
      </c>
      <c r="AL2229">
        <v>135.56</v>
      </c>
      <c r="AY2229">
        <v>760.31399999999996</v>
      </c>
    </row>
    <row r="2230" spans="1:52" x14ac:dyDescent="0.3">
      <c r="A2230" s="2" t="s">
        <v>311</v>
      </c>
      <c r="B2230" s="6">
        <v>38517</v>
      </c>
      <c r="C2230" s="11"/>
      <c r="AS2230">
        <v>69</v>
      </c>
    </row>
    <row r="2231" spans="1:52" x14ac:dyDescent="0.3">
      <c r="A2231" s="2" t="s">
        <v>311</v>
      </c>
      <c r="B2231" s="6">
        <v>38520</v>
      </c>
      <c r="C2231" s="11"/>
      <c r="R2231">
        <v>1732.81</v>
      </c>
      <c r="S2231">
        <v>380.73200000000003</v>
      </c>
      <c r="AF2231">
        <v>153.24199999999999</v>
      </c>
      <c r="AI2231">
        <v>2.2374499999999999</v>
      </c>
      <c r="AL2231">
        <v>88.408600000000007</v>
      </c>
      <c r="AY2231">
        <v>736.73900000000003</v>
      </c>
    </row>
    <row r="2232" spans="1:52" x14ac:dyDescent="0.3">
      <c r="A2232" s="2" t="s">
        <v>311</v>
      </c>
      <c r="B2232" s="6">
        <v>38526</v>
      </c>
      <c r="C2232" s="11"/>
      <c r="R2232">
        <v>2056.9699999999998</v>
      </c>
      <c r="S2232">
        <v>728.04300000000001</v>
      </c>
      <c r="AF2232">
        <v>153.24199999999999</v>
      </c>
      <c r="AI2232">
        <v>1.6023000000000001</v>
      </c>
      <c r="AL2232">
        <v>88.408600000000007</v>
      </c>
      <c r="AY2232">
        <v>583.49699999999996</v>
      </c>
    </row>
    <row r="2233" spans="1:52" x14ac:dyDescent="0.3">
      <c r="A2233" s="2" t="s">
        <v>311</v>
      </c>
      <c r="B2233" s="6">
        <v>38533</v>
      </c>
      <c r="C2233" s="11"/>
      <c r="R2233">
        <v>2068.7600000000002</v>
      </c>
      <c r="S2233">
        <v>940.07600000000002</v>
      </c>
      <c r="AF2233">
        <v>170.923</v>
      </c>
      <c r="AI2233">
        <v>0.99854399999999999</v>
      </c>
      <c r="AL2233">
        <v>41.257399999999997</v>
      </c>
      <c r="AS2233">
        <v>70</v>
      </c>
      <c r="AY2233">
        <v>559.92100000000005</v>
      </c>
    </row>
    <row r="2234" spans="1:52" x14ac:dyDescent="0.3">
      <c r="A2234" s="2" t="s">
        <v>311</v>
      </c>
      <c r="B2234" s="6">
        <v>38540</v>
      </c>
      <c r="C2234" s="11"/>
      <c r="R2234">
        <v>2068.7600000000002</v>
      </c>
      <c r="S2234">
        <v>1052.0999999999999</v>
      </c>
      <c r="AF2234">
        <v>229.86199999999999</v>
      </c>
      <c r="AI2234">
        <v>0.52780300000000002</v>
      </c>
      <c r="AL2234">
        <v>0</v>
      </c>
      <c r="AY2234">
        <v>506.87599999999998</v>
      </c>
    </row>
    <row r="2235" spans="1:52" x14ac:dyDescent="0.3">
      <c r="A2235" s="2" t="s">
        <v>311</v>
      </c>
      <c r="B2235" s="6">
        <v>38547</v>
      </c>
      <c r="C2235" s="11"/>
      <c r="R2235">
        <v>2186.64</v>
      </c>
      <c r="S2235">
        <v>1152.3699999999999</v>
      </c>
      <c r="AI2235">
        <v>0.36234699999999997</v>
      </c>
    </row>
    <row r="2236" spans="1:52" x14ac:dyDescent="0.3">
      <c r="A2236" s="2" t="s">
        <v>311</v>
      </c>
      <c r="B2236" s="6">
        <v>38548</v>
      </c>
      <c r="C2236" s="11"/>
      <c r="AS2236">
        <v>89</v>
      </c>
    </row>
    <row r="2237" spans="1:52" x14ac:dyDescent="0.3">
      <c r="A2237" s="2" t="s">
        <v>311</v>
      </c>
      <c r="B2237" s="6">
        <v>38553</v>
      </c>
      <c r="C2237" s="11"/>
      <c r="R2237">
        <v>1998.04</v>
      </c>
      <c r="S2237">
        <v>1082.04</v>
      </c>
      <c r="AI2237">
        <v>0</v>
      </c>
    </row>
    <row r="2238" spans="1:52" x14ac:dyDescent="0.3">
      <c r="A2238" s="2" t="s">
        <v>311</v>
      </c>
      <c r="B2238" s="6">
        <v>38563</v>
      </c>
      <c r="C2238" s="11"/>
      <c r="AS2238">
        <v>90</v>
      </c>
    </row>
    <row r="2239" spans="1:52" x14ac:dyDescent="0.3">
      <c r="A2239" s="2" t="s">
        <v>311</v>
      </c>
      <c r="B2239" s="6">
        <v>38567</v>
      </c>
      <c r="C2239" s="11"/>
      <c r="R2239">
        <v>1962.67</v>
      </c>
      <c r="S2239">
        <v>1064.6199999999999</v>
      </c>
      <c r="AA2239">
        <v>890</v>
      </c>
      <c r="AO2239" t="s">
        <v>934</v>
      </c>
      <c r="AZ2239">
        <v>464</v>
      </c>
    </row>
    <row r="2240" spans="1:52" x14ac:dyDescent="0.3">
      <c r="A2240" s="2" t="s">
        <v>312</v>
      </c>
      <c r="B2240" s="6">
        <v>39003</v>
      </c>
      <c r="C2240" s="11"/>
      <c r="AS2240">
        <v>0</v>
      </c>
    </row>
    <row r="2241" spans="1:52" x14ac:dyDescent="0.3">
      <c r="A2241" s="2" t="s">
        <v>312</v>
      </c>
      <c r="B2241" s="6">
        <v>39089</v>
      </c>
      <c r="C2241" s="11"/>
      <c r="AS2241">
        <v>20</v>
      </c>
    </row>
    <row r="2242" spans="1:52" x14ac:dyDescent="0.3">
      <c r="A2242" s="2" t="s">
        <v>312</v>
      </c>
      <c r="B2242" s="6">
        <v>39167</v>
      </c>
      <c r="C2242" s="11"/>
      <c r="AS2242">
        <v>24</v>
      </c>
    </row>
    <row r="2243" spans="1:52" x14ac:dyDescent="0.3">
      <c r="A2243" s="2" t="s">
        <v>312</v>
      </c>
      <c r="B2243" s="6">
        <v>39179</v>
      </c>
      <c r="C2243" s="11"/>
      <c r="AS2243">
        <v>30</v>
      </c>
    </row>
    <row r="2244" spans="1:52" x14ac:dyDescent="0.3">
      <c r="A2244" s="2" t="s">
        <v>312</v>
      </c>
      <c r="B2244" s="6">
        <v>39212</v>
      </c>
      <c r="C2244" s="11"/>
      <c r="AS2244">
        <v>39</v>
      </c>
    </row>
    <row r="2245" spans="1:52" x14ac:dyDescent="0.3">
      <c r="A2245" s="2" t="s">
        <v>312</v>
      </c>
      <c r="B2245" s="6">
        <v>39224</v>
      </c>
      <c r="C2245" s="11"/>
      <c r="AS2245">
        <v>50</v>
      </c>
    </row>
    <row r="2246" spans="1:52" x14ac:dyDescent="0.3">
      <c r="A2246" s="2" t="s">
        <v>312</v>
      </c>
      <c r="B2246" s="6">
        <v>39234</v>
      </c>
      <c r="C2246" s="11"/>
      <c r="AS2246">
        <v>69</v>
      </c>
    </row>
    <row r="2247" spans="1:52" x14ac:dyDescent="0.3">
      <c r="A2247" s="2" t="s">
        <v>312</v>
      </c>
      <c r="B2247" s="6">
        <v>39252</v>
      </c>
      <c r="C2247" s="11"/>
      <c r="AS2247">
        <v>70</v>
      </c>
    </row>
    <row r="2248" spans="1:52" x14ac:dyDescent="0.3">
      <c r="A2248" s="2" t="s">
        <v>312</v>
      </c>
      <c r="B2248" s="6">
        <v>39263</v>
      </c>
      <c r="C2248" s="11"/>
      <c r="AS2248">
        <v>89</v>
      </c>
    </row>
    <row r="2249" spans="1:52" x14ac:dyDescent="0.3">
      <c r="A2249" s="2" t="s">
        <v>312</v>
      </c>
      <c r="B2249" s="6">
        <v>39299</v>
      </c>
      <c r="C2249" s="11"/>
      <c r="AA2249">
        <v>750</v>
      </c>
      <c r="AO2249" t="s">
        <v>934</v>
      </c>
      <c r="AZ2249">
        <v>464</v>
      </c>
    </row>
    <row r="2250" spans="1:52" x14ac:dyDescent="0.3">
      <c r="A2250" s="2" t="s">
        <v>313</v>
      </c>
      <c r="B2250" s="6">
        <v>39765</v>
      </c>
      <c r="C2250" s="11"/>
      <c r="AS2250">
        <v>0</v>
      </c>
    </row>
    <row r="2251" spans="1:52" x14ac:dyDescent="0.3">
      <c r="A2251" s="2" t="s">
        <v>313</v>
      </c>
      <c r="B2251" s="6">
        <v>39798</v>
      </c>
      <c r="C2251" s="11"/>
      <c r="AS2251">
        <v>10</v>
      </c>
    </row>
    <row r="2252" spans="1:52" x14ac:dyDescent="0.3">
      <c r="A2252" s="2" t="s">
        <v>313</v>
      </c>
      <c r="B2252" s="6">
        <v>39889</v>
      </c>
      <c r="C2252" s="11"/>
      <c r="AS2252">
        <v>20</v>
      </c>
    </row>
    <row r="2253" spans="1:52" x14ac:dyDescent="0.3">
      <c r="A2253" s="2" t="s">
        <v>313</v>
      </c>
      <c r="B2253" s="6">
        <v>39927</v>
      </c>
      <c r="C2253" s="11"/>
      <c r="AS2253">
        <v>30</v>
      </c>
    </row>
    <row r="2254" spans="1:52" x14ac:dyDescent="0.3">
      <c r="A2254" s="2" t="s">
        <v>313</v>
      </c>
      <c r="B2254" s="6">
        <v>39966</v>
      </c>
      <c r="C2254" s="11"/>
      <c r="AS2254">
        <v>40</v>
      </c>
    </row>
    <row r="2255" spans="1:52" x14ac:dyDescent="0.3">
      <c r="A2255" s="2" t="s">
        <v>313</v>
      </c>
      <c r="B2255" s="6">
        <v>39975</v>
      </c>
      <c r="C2255" s="11"/>
      <c r="AS2255">
        <v>50</v>
      </c>
    </row>
    <row r="2256" spans="1:52" x14ac:dyDescent="0.3">
      <c r="A2256" s="2" t="s">
        <v>313</v>
      </c>
      <c r="B2256" s="6">
        <v>39983</v>
      </c>
      <c r="C2256" s="11"/>
      <c r="AS2256">
        <v>69</v>
      </c>
    </row>
    <row r="2257" spans="1:52" x14ac:dyDescent="0.3">
      <c r="A2257" s="2" t="s">
        <v>313</v>
      </c>
      <c r="B2257" s="6">
        <v>40001</v>
      </c>
      <c r="C2257" s="11"/>
      <c r="AS2257">
        <v>70</v>
      </c>
    </row>
    <row r="2258" spans="1:52" x14ac:dyDescent="0.3">
      <c r="A2258" s="2" t="s">
        <v>313</v>
      </c>
      <c r="B2258" s="6">
        <v>40009</v>
      </c>
      <c r="C2258" s="11"/>
      <c r="AS2258">
        <v>89</v>
      </c>
    </row>
    <row r="2259" spans="1:52" x14ac:dyDescent="0.3">
      <c r="A2259" s="2" t="s">
        <v>313</v>
      </c>
      <c r="B2259" s="6">
        <v>40032</v>
      </c>
      <c r="C2259" s="11"/>
      <c r="AA2259">
        <v>910</v>
      </c>
      <c r="AO2259" t="s">
        <v>934</v>
      </c>
      <c r="AZ2259">
        <v>426</v>
      </c>
    </row>
    <row r="2260" spans="1:52" x14ac:dyDescent="0.3">
      <c r="A2260" s="2" t="s">
        <v>92</v>
      </c>
      <c r="B2260" s="6"/>
      <c r="C2260" s="11"/>
      <c r="W2260">
        <v>32.700000000000003</v>
      </c>
      <c r="Y2260">
        <v>6984</v>
      </c>
      <c r="AA2260">
        <v>246</v>
      </c>
      <c r="AO2260" t="s">
        <v>934</v>
      </c>
      <c r="AS2260">
        <v>90</v>
      </c>
    </row>
    <row r="2261" spans="1:52" x14ac:dyDescent="0.3">
      <c r="A2261" s="2" t="s">
        <v>93</v>
      </c>
      <c r="B2261" s="6"/>
      <c r="C2261" s="11"/>
      <c r="W2261">
        <v>37</v>
      </c>
      <c r="Y2261">
        <v>11360</v>
      </c>
      <c r="AA2261">
        <v>402</v>
      </c>
      <c r="AO2261" t="s">
        <v>934</v>
      </c>
      <c r="AS2261">
        <v>90</v>
      </c>
    </row>
    <row r="2262" spans="1:52" x14ac:dyDescent="0.3">
      <c r="A2262" s="2" t="s">
        <v>94</v>
      </c>
      <c r="B2262" s="6"/>
      <c r="C2262" s="11"/>
      <c r="W2262">
        <v>32</v>
      </c>
      <c r="Y2262">
        <v>10804</v>
      </c>
      <c r="AA2262">
        <v>318</v>
      </c>
      <c r="AO2262" t="s">
        <v>934</v>
      </c>
      <c r="AS2262">
        <v>90</v>
      </c>
    </row>
    <row r="2263" spans="1:52" x14ac:dyDescent="0.3">
      <c r="A2263" s="2" t="s">
        <v>95</v>
      </c>
      <c r="B2263" s="6"/>
      <c r="C2263" s="11"/>
      <c r="R2263">
        <v>715</v>
      </c>
      <c r="W2263">
        <v>34.5</v>
      </c>
      <c r="Y2263">
        <v>7980</v>
      </c>
      <c r="AA2263">
        <v>268</v>
      </c>
      <c r="AO2263" t="s">
        <v>934</v>
      </c>
      <c r="AS2263">
        <v>90</v>
      </c>
    </row>
    <row r="2264" spans="1:52" x14ac:dyDescent="0.3">
      <c r="A2264" s="2" t="s">
        <v>88</v>
      </c>
      <c r="B2264" s="6"/>
      <c r="C2264" s="11"/>
      <c r="R2264">
        <v>482</v>
      </c>
      <c r="W2264">
        <v>37.9</v>
      </c>
      <c r="Y2264">
        <v>5046</v>
      </c>
      <c r="AA2264">
        <v>193</v>
      </c>
      <c r="AO2264" t="s">
        <v>934</v>
      </c>
      <c r="AS2264">
        <v>90</v>
      </c>
    </row>
    <row r="2265" spans="1:52" x14ac:dyDescent="0.3">
      <c r="A2265" s="2" t="s">
        <v>89</v>
      </c>
      <c r="B2265" s="6"/>
      <c r="C2265" s="11"/>
      <c r="R2265">
        <v>502</v>
      </c>
      <c r="W2265">
        <v>41.4</v>
      </c>
      <c r="Y2265">
        <v>4615</v>
      </c>
      <c r="AA2265">
        <v>192</v>
      </c>
      <c r="AO2265" t="s">
        <v>934</v>
      </c>
      <c r="AS2265">
        <v>90</v>
      </c>
    </row>
    <row r="2266" spans="1:52" x14ac:dyDescent="0.3">
      <c r="A2266" s="2" t="s">
        <v>90</v>
      </c>
      <c r="B2266" s="6"/>
      <c r="C2266" s="11"/>
      <c r="R2266">
        <v>593</v>
      </c>
      <c r="W2266">
        <v>37.6</v>
      </c>
      <c r="Y2266">
        <v>5907</v>
      </c>
      <c r="AA2266">
        <v>230</v>
      </c>
      <c r="AO2266" t="s">
        <v>934</v>
      </c>
      <c r="AS2266">
        <v>90</v>
      </c>
    </row>
    <row r="2267" spans="1:52" x14ac:dyDescent="0.3">
      <c r="A2267" s="2" t="s">
        <v>91</v>
      </c>
      <c r="B2267" s="6"/>
      <c r="C2267" s="11"/>
      <c r="R2267">
        <v>735</v>
      </c>
      <c r="W2267">
        <v>41.6</v>
      </c>
      <c r="Y2267">
        <v>6303</v>
      </c>
      <c r="AA2267">
        <v>264</v>
      </c>
      <c r="AO2267" t="s">
        <v>934</v>
      </c>
      <c r="AS2267">
        <v>90</v>
      </c>
    </row>
    <row r="2268" spans="1:52" x14ac:dyDescent="0.3">
      <c r="A2268" s="2" t="s">
        <v>290</v>
      </c>
      <c r="B2268" s="6"/>
      <c r="C2268" s="11"/>
      <c r="AA2268">
        <v>412.14</v>
      </c>
      <c r="AO2268" t="s">
        <v>934</v>
      </c>
      <c r="AS2268">
        <v>90</v>
      </c>
    </row>
    <row r="2269" spans="1:52" x14ac:dyDescent="0.3">
      <c r="A2269" s="2" t="s">
        <v>290</v>
      </c>
      <c r="B2269" s="6">
        <v>37448</v>
      </c>
      <c r="C2269" s="11"/>
      <c r="AS2269">
        <v>0</v>
      </c>
    </row>
    <row r="2270" spans="1:52" x14ac:dyDescent="0.3">
      <c r="A2270" s="2" t="s">
        <v>290</v>
      </c>
      <c r="B2270" s="6">
        <v>37504</v>
      </c>
      <c r="C2270" s="11"/>
      <c r="AS2270">
        <v>10</v>
      </c>
    </row>
    <row r="2271" spans="1:52" x14ac:dyDescent="0.3">
      <c r="A2271" s="2" t="s">
        <v>290</v>
      </c>
      <c r="B2271" s="6">
        <v>37570</v>
      </c>
      <c r="C2271" s="11"/>
      <c r="AZ2271">
        <v>1164</v>
      </c>
    </row>
    <row r="2272" spans="1:52" x14ac:dyDescent="0.3">
      <c r="A2272" s="2" t="s">
        <v>290</v>
      </c>
      <c r="B2272" s="6">
        <v>37560</v>
      </c>
      <c r="C2272" s="11"/>
      <c r="AS2272">
        <v>43</v>
      </c>
      <c r="AZ2272">
        <v>879</v>
      </c>
    </row>
    <row r="2273" spans="1:52" x14ac:dyDescent="0.3">
      <c r="A2273" s="2" t="s">
        <v>290</v>
      </c>
      <c r="B2273" s="6">
        <v>37568</v>
      </c>
      <c r="C2273" s="11"/>
      <c r="AS2273">
        <v>65</v>
      </c>
    </row>
    <row r="2274" spans="1:52" x14ac:dyDescent="0.3">
      <c r="A2274" s="2" t="s">
        <v>290</v>
      </c>
      <c r="B2274" s="6">
        <v>37582</v>
      </c>
      <c r="C2274" s="11"/>
      <c r="AS2274">
        <v>75</v>
      </c>
      <c r="AZ2274">
        <v>793</v>
      </c>
    </row>
    <row r="2275" spans="1:52" x14ac:dyDescent="0.3">
      <c r="A2275" s="2" t="s">
        <v>290</v>
      </c>
      <c r="B2275" s="6">
        <v>37617</v>
      </c>
      <c r="C2275" s="11"/>
      <c r="AS2275">
        <v>86</v>
      </c>
    </row>
    <row r="2276" spans="1:52" x14ac:dyDescent="0.3">
      <c r="A2276" s="2" t="s">
        <v>291</v>
      </c>
      <c r="B2276" s="6"/>
      <c r="C2276" s="11"/>
      <c r="AA2276">
        <v>413.23</v>
      </c>
      <c r="AO2276" t="s">
        <v>934</v>
      </c>
      <c r="AS2276">
        <v>90</v>
      </c>
    </row>
    <row r="2277" spans="1:52" x14ac:dyDescent="0.3">
      <c r="A2277" s="2" t="s">
        <v>299</v>
      </c>
      <c r="B2277" s="6"/>
      <c r="C2277" s="11"/>
      <c r="AA2277">
        <v>428.95</v>
      </c>
      <c r="AO2277" t="s">
        <v>934</v>
      </c>
      <c r="AS2277">
        <v>90</v>
      </c>
    </row>
    <row r="2278" spans="1:52" x14ac:dyDescent="0.3">
      <c r="A2278" s="2" t="s">
        <v>286</v>
      </c>
      <c r="B2278" s="6"/>
      <c r="C2278" s="11"/>
      <c r="AA2278">
        <v>483.64</v>
      </c>
      <c r="AO2278" t="s">
        <v>934</v>
      </c>
      <c r="AS2278">
        <v>90</v>
      </c>
    </row>
    <row r="2279" spans="1:52" x14ac:dyDescent="0.3">
      <c r="A2279" s="2" t="s">
        <v>295</v>
      </c>
      <c r="B2279" s="6"/>
      <c r="C2279" s="11"/>
      <c r="AA2279">
        <v>443.54</v>
      </c>
      <c r="AO2279" t="s">
        <v>934</v>
      </c>
      <c r="AS2279">
        <v>90</v>
      </c>
    </row>
    <row r="2280" spans="1:52" x14ac:dyDescent="0.3">
      <c r="A2280" s="2" t="s">
        <v>292</v>
      </c>
      <c r="B2280" s="6"/>
      <c r="C2280" s="11"/>
      <c r="AA2280">
        <v>394.4</v>
      </c>
      <c r="AO2280" t="s">
        <v>934</v>
      </c>
      <c r="AS2280">
        <v>90</v>
      </c>
    </row>
    <row r="2281" spans="1:52" x14ac:dyDescent="0.3">
      <c r="A2281" s="2" t="s">
        <v>300</v>
      </c>
      <c r="B2281" s="6"/>
      <c r="C2281" s="11"/>
      <c r="AA2281">
        <v>425.75</v>
      </c>
      <c r="AO2281" t="s">
        <v>934</v>
      </c>
      <c r="AS2281">
        <v>90</v>
      </c>
    </row>
    <row r="2282" spans="1:52" x14ac:dyDescent="0.3">
      <c r="A2282" s="2" t="s">
        <v>287</v>
      </c>
      <c r="B2282" s="6"/>
      <c r="C2282" s="11"/>
      <c r="AA2282">
        <v>407.7</v>
      </c>
      <c r="AO2282" t="s">
        <v>934</v>
      </c>
      <c r="AS2282">
        <v>90</v>
      </c>
    </row>
    <row r="2283" spans="1:52" x14ac:dyDescent="0.3">
      <c r="A2283" s="2" t="s">
        <v>296</v>
      </c>
      <c r="B2283" s="6"/>
      <c r="C2283" s="11"/>
      <c r="AA2283">
        <v>348.24</v>
      </c>
      <c r="AO2283" t="s">
        <v>934</v>
      </c>
      <c r="AS2283">
        <v>90</v>
      </c>
    </row>
    <row r="2284" spans="1:52" x14ac:dyDescent="0.3">
      <c r="A2284" s="2" t="s">
        <v>293</v>
      </c>
      <c r="B2284" s="6"/>
      <c r="C2284" s="11"/>
      <c r="AA2284">
        <v>478.49</v>
      </c>
      <c r="AO2284" t="s">
        <v>934</v>
      </c>
      <c r="AS2284">
        <v>90</v>
      </c>
    </row>
    <row r="2285" spans="1:52" x14ac:dyDescent="0.3">
      <c r="A2285" s="2" t="s">
        <v>301</v>
      </c>
      <c r="B2285" s="6"/>
      <c r="C2285" s="11"/>
      <c r="AA2285">
        <v>355.87</v>
      </c>
      <c r="AO2285" t="s">
        <v>934</v>
      </c>
      <c r="AS2285">
        <v>90</v>
      </c>
    </row>
    <row r="2286" spans="1:52" x14ac:dyDescent="0.3">
      <c r="A2286" s="2" t="s">
        <v>288</v>
      </c>
      <c r="B2286" s="6"/>
      <c r="C2286" s="11"/>
      <c r="AA2286">
        <v>331.75</v>
      </c>
      <c r="AO2286" t="s">
        <v>934</v>
      </c>
      <c r="AS2286">
        <v>90</v>
      </c>
    </row>
    <row r="2287" spans="1:52" x14ac:dyDescent="0.3">
      <c r="A2287" s="2" t="s">
        <v>297</v>
      </c>
      <c r="B2287" s="6"/>
      <c r="C2287" s="11"/>
      <c r="AA2287">
        <v>291.20999999999998</v>
      </c>
      <c r="AO2287" t="s">
        <v>934</v>
      </c>
      <c r="AS2287">
        <v>90</v>
      </c>
    </row>
    <row r="2288" spans="1:52" x14ac:dyDescent="0.3">
      <c r="A2288" s="2" t="s">
        <v>294</v>
      </c>
      <c r="B2288" s="6"/>
      <c r="C2288" s="11"/>
      <c r="AA2288">
        <v>398.08</v>
      </c>
      <c r="AO2288" t="s">
        <v>934</v>
      </c>
      <c r="AS2288">
        <v>90</v>
      </c>
    </row>
    <row r="2289" spans="1:45" x14ac:dyDescent="0.3">
      <c r="A2289" s="2" t="s">
        <v>302</v>
      </c>
      <c r="B2289" s="6"/>
      <c r="C2289" s="11"/>
      <c r="AA2289">
        <v>361.58</v>
      </c>
      <c r="AO2289" t="s">
        <v>934</v>
      </c>
      <c r="AS2289">
        <v>90</v>
      </c>
    </row>
    <row r="2290" spans="1:45" x14ac:dyDescent="0.3">
      <c r="A2290" s="2" t="s">
        <v>289</v>
      </c>
      <c r="B2290" s="6"/>
      <c r="C2290" s="11"/>
      <c r="AA2290">
        <v>270.52999999999997</v>
      </c>
      <c r="AO2290" t="s">
        <v>934</v>
      </c>
      <c r="AS2290">
        <v>90</v>
      </c>
    </row>
    <row r="2291" spans="1:45" x14ac:dyDescent="0.3">
      <c r="A2291" s="2" t="s">
        <v>298</v>
      </c>
      <c r="B2291" s="6"/>
      <c r="C2291" s="11"/>
      <c r="AA2291">
        <v>186.78</v>
      </c>
      <c r="AO2291" t="s">
        <v>934</v>
      </c>
      <c r="AS2291">
        <v>90</v>
      </c>
    </row>
    <row r="2292" spans="1:45" x14ac:dyDescent="0.3">
      <c r="A2292" s="2" t="s">
        <v>752</v>
      </c>
      <c r="B2292" s="6"/>
      <c r="C2292" s="11" t="s">
        <v>851</v>
      </c>
      <c r="AO2292" t="s">
        <v>934</v>
      </c>
      <c r="AP2292">
        <v>97</v>
      </c>
      <c r="AQ2292">
        <v>120</v>
      </c>
      <c r="AR2292">
        <v>166</v>
      </c>
    </row>
    <row r="2293" spans="1:45" x14ac:dyDescent="0.3">
      <c r="A2293" s="2" t="s">
        <v>753</v>
      </c>
      <c r="B2293" s="6"/>
      <c r="C2293" s="11" t="s">
        <v>851</v>
      </c>
      <c r="AO2293" t="s">
        <v>934</v>
      </c>
      <c r="AP2293">
        <v>89</v>
      </c>
      <c r="AQ2293">
        <v>110</v>
      </c>
      <c r="AR2293">
        <v>152</v>
      </c>
    </row>
    <row r="2294" spans="1:45" x14ac:dyDescent="0.3">
      <c r="A2294" s="2" t="s">
        <v>754</v>
      </c>
      <c r="B2294" s="6"/>
      <c r="C2294" s="11" t="s">
        <v>851</v>
      </c>
      <c r="AO2294" t="s">
        <v>934</v>
      </c>
      <c r="AP2294">
        <v>87</v>
      </c>
      <c r="AQ2294">
        <v>96</v>
      </c>
      <c r="AR2294">
        <v>133</v>
      </c>
    </row>
    <row r="2295" spans="1:45" x14ac:dyDescent="0.3">
      <c r="A2295" s="2" t="s">
        <v>755</v>
      </c>
      <c r="B2295" s="6"/>
      <c r="C2295" s="11" t="s">
        <v>852</v>
      </c>
      <c r="AO2295" t="s">
        <v>934</v>
      </c>
      <c r="AP2295">
        <v>97</v>
      </c>
      <c r="AQ2295">
        <v>119</v>
      </c>
      <c r="AR2295">
        <v>166</v>
      </c>
    </row>
    <row r="2296" spans="1:45" x14ac:dyDescent="0.3">
      <c r="A2296" s="2" t="s">
        <v>756</v>
      </c>
      <c r="B2296" s="6"/>
      <c r="C2296" s="11" t="s">
        <v>852</v>
      </c>
      <c r="AO2296" t="s">
        <v>934</v>
      </c>
      <c r="AP2296">
        <v>93</v>
      </c>
      <c r="AQ2296">
        <v>110</v>
      </c>
      <c r="AR2296">
        <v>152</v>
      </c>
    </row>
    <row r="2297" spans="1:45" x14ac:dyDescent="0.3">
      <c r="A2297" s="2" t="s">
        <v>757</v>
      </c>
      <c r="B2297" s="6"/>
      <c r="C2297" s="11" t="s">
        <v>852</v>
      </c>
      <c r="AO2297" t="s">
        <v>934</v>
      </c>
      <c r="AP2297">
        <v>87</v>
      </c>
      <c r="AQ2297">
        <v>94</v>
      </c>
      <c r="AR2297">
        <v>132</v>
      </c>
    </row>
    <row r="2298" spans="1:45" x14ac:dyDescent="0.3">
      <c r="A2298" s="2" t="s">
        <v>222</v>
      </c>
      <c r="B2298" s="6">
        <v>41639</v>
      </c>
      <c r="C2298" s="11" t="s">
        <v>903</v>
      </c>
      <c r="R2298">
        <v>554</v>
      </c>
      <c r="W2298">
        <v>24.066144987450201</v>
      </c>
      <c r="Y2298">
        <v>6773</v>
      </c>
      <c r="Z2298">
        <v>11.9</v>
      </c>
      <c r="AA2298">
        <v>163</v>
      </c>
      <c r="AO2298" t="s">
        <v>934</v>
      </c>
      <c r="AS2298">
        <v>90</v>
      </c>
    </row>
    <row r="2299" spans="1:45" x14ac:dyDescent="0.3">
      <c r="A2299" s="2" t="s">
        <v>220</v>
      </c>
      <c r="B2299" s="6">
        <v>41639</v>
      </c>
      <c r="C2299" s="11" t="s">
        <v>903</v>
      </c>
      <c r="R2299">
        <v>994</v>
      </c>
      <c r="W2299">
        <v>37.451262056228202</v>
      </c>
      <c r="Y2299">
        <v>9746</v>
      </c>
      <c r="Z2299">
        <v>6.9</v>
      </c>
      <c r="AA2299">
        <v>365</v>
      </c>
      <c r="AO2299" t="s">
        <v>934</v>
      </c>
      <c r="AS2299">
        <v>90</v>
      </c>
    </row>
    <row r="2300" spans="1:45" x14ac:dyDescent="0.3">
      <c r="A2300" s="2" t="s">
        <v>223</v>
      </c>
      <c r="B2300" s="6">
        <v>41639</v>
      </c>
      <c r="C2300" s="11" t="s">
        <v>919</v>
      </c>
      <c r="R2300">
        <v>610</v>
      </c>
      <c r="W2300">
        <v>27.167235494880501</v>
      </c>
      <c r="Y2300">
        <v>7325</v>
      </c>
      <c r="Z2300">
        <v>8.6999999999999993</v>
      </c>
      <c r="AA2300">
        <v>199</v>
      </c>
      <c r="AO2300" t="s">
        <v>934</v>
      </c>
      <c r="AS2300">
        <v>90</v>
      </c>
    </row>
    <row r="2301" spans="1:45" x14ac:dyDescent="0.3">
      <c r="A2301" s="2" t="s">
        <v>221</v>
      </c>
      <c r="B2301" s="6">
        <v>41639</v>
      </c>
      <c r="C2301" s="11" t="s">
        <v>919</v>
      </c>
      <c r="R2301">
        <v>787</v>
      </c>
      <c r="W2301">
        <v>34.2661336379212</v>
      </c>
      <c r="Y2301">
        <v>8755</v>
      </c>
      <c r="Z2301">
        <v>7.5</v>
      </c>
      <c r="AA2301">
        <v>300</v>
      </c>
      <c r="AO2301" t="s">
        <v>934</v>
      </c>
      <c r="AS2301">
        <v>90</v>
      </c>
    </row>
    <row r="2302" spans="1:45" x14ac:dyDescent="0.3">
      <c r="A2302" s="2" t="s">
        <v>226</v>
      </c>
      <c r="B2302" s="6">
        <v>42004</v>
      </c>
      <c r="C2302" s="11" t="s">
        <v>903</v>
      </c>
      <c r="R2302">
        <v>1437</v>
      </c>
      <c r="W2302">
        <v>34.589800443458998</v>
      </c>
      <c r="Y2302">
        <v>13530</v>
      </c>
      <c r="Z2302">
        <v>8.6999999999999993</v>
      </c>
      <c r="AA2302">
        <v>468</v>
      </c>
      <c r="AO2302" t="s">
        <v>934</v>
      </c>
      <c r="AS2302">
        <v>90</v>
      </c>
    </row>
    <row r="2303" spans="1:45" x14ac:dyDescent="0.3">
      <c r="A2303" s="2" t="s">
        <v>224</v>
      </c>
      <c r="B2303" s="6">
        <v>42004</v>
      </c>
      <c r="C2303" s="11" t="s">
        <v>903</v>
      </c>
      <c r="R2303">
        <v>1784</v>
      </c>
      <c r="W2303">
        <v>39.907038512616197</v>
      </c>
      <c r="Y2303">
        <v>15060</v>
      </c>
      <c r="Z2303">
        <v>7.6</v>
      </c>
      <c r="AA2303">
        <v>601</v>
      </c>
      <c r="AO2303" t="s">
        <v>934</v>
      </c>
      <c r="AS2303">
        <v>90</v>
      </c>
    </row>
    <row r="2304" spans="1:45" x14ac:dyDescent="0.3">
      <c r="A2304" s="2" t="s">
        <v>227</v>
      </c>
      <c r="B2304" s="6">
        <v>42004</v>
      </c>
      <c r="C2304" s="11" t="s">
        <v>919</v>
      </c>
      <c r="R2304">
        <v>1392</v>
      </c>
      <c r="W2304">
        <v>35.587489433643299</v>
      </c>
      <c r="Y2304">
        <v>11830</v>
      </c>
      <c r="Z2304">
        <v>10.3</v>
      </c>
      <c r="AA2304">
        <v>421</v>
      </c>
      <c r="AO2304" t="s">
        <v>934</v>
      </c>
      <c r="AS2304">
        <v>90</v>
      </c>
    </row>
    <row r="2305" spans="1:45" x14ac:dyDescent="0.3">
      <c r="A2305" s="2" t="s">
        <v>225</v>
      </c>
      <c r="B2305" s="6">
        <v>42004</v>
      </c>
      <c r="C2305" s="11" t="s">
        <v>919</v>
      </c>
      <c r="R2305">
        <v>1408</v>
      </c>
      <c r="W2305">
        <v>37.192118226601004</v>
      </c>
      <c r="Y2305">
        <v>12180</v>
      </c>
      <c r="Z2305">
        <v>7.5</v>
      </c>
      <c r="AA2305">
        <v>453</v>
      </c>
      <c r="AO2305" t="s">
        <v>934</v>
      </c>
      <c r="AS2305">
        <v>90</v>
      </c>
    </row>
    <row r="2306" spans="1:45" x14ac:dyDescent="0.3">
      <c r="A2306" s="2" t="s">
        <v>31</v>
      </c>
      <c r="B2306" s="6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O2306" t="s">
        <v>934</v>
      </c>
      <c r="AS2306">
        <v>90</v>
      </c>
    </row>
    <row r="2307" spans="1:45" x14ac:dyDescent="0.3">
      <c r="A2307" s="2" t="s">
        <v>32</v>
      </c>
      <c r="B2307" s="6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O2307" t="s">
        <v>934</v>
      </c>
      <c r="AS2307">
        <v>90</v>
      </c>
    </row>
    <row r="2308" spans="1:45" x14ac:dyDescent="0.3">
      <c r="A2308" s="2" t="s">
        <v>33</v>
      </c>
      <c r="B2308" s="6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O2308" t="s">
        <v>934</v>
      </c>
      <c r="AS2308">
        <v>90</v>
      </c>
    </row>
    <row r="2309" spans="1:45" x14ac:dyDescent="0.3">
      <c r="A2309" s="2" t="s">
        <v>34</v>
      </c>
      <c r="B2309" s="6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O2309" t="s">
        <v>934</v>
      </c>
      <c r="AS2309">
        <v>90</v>
      </c>
    </row>
    <row r="2310" spans="1:45" x14ac:dyDescent="0.3">
      <c r="A2310" s="2" t="s">
        <v>35</v>
      </c>
      <c r="B2310" s="6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O2310" t="s">
        <v>934</v>
      </c>
      <c r="AS2310">
        <v>90</v>
      </c>
    </row>
    <row r="2311" spans="1:45" x14ac:dyDescent="0.3">
      <c r="A2311" s="2" t="s">
        <v>43</v>
      </c>
      <c r="B2311" s="6"/>
      <c r="C2311" s="11"/>
      <c r="V2311">
        <v>1.66E-2</v>
      </c>
      <c r="X2311">
        <v>5.2789999999999999</v>
      </c>
      <c r="Z2311">
        <v>9.5</v>
      </c>
      <c r="AA2311">
        <v>318</v>
      </c>
      <c r="AO2311" t="s">
        <v>934</v>
      </c>
      <c r="AS2311">
        <v>90</v>
      </c>
    </row>
    <row r="2312" spans="1:45" x14ac:dyDescent="0.3">
      <c r="A2312" s="2" t="s">
        <v>44</v>
      </c>
      <c r="B2312" s="6"/>
      <c r="C2312" s="11"/>
      <c r="V2312">
        <v>1.7299999999999999E-2</v>
      </c>
      <c r="X2312">
        <v>5.9169999999999998</v>
      </c>
      <c r="Z2312">
        <v>9.9</v>
      </c>
      <c r="AA2312">
        <v>342</v>
      </c>
      <c r="AO2312" t="s">
        <v>934</v>
      </c>
      <c r="AS2312">
        <v>90</v>
      </c>
    </row>
    <row r="2313" spans="1:45" x14ac:dyDescent="0.3">
      <c r="A2313" s="2" t="s">
        <v>45</v>
      </c>
      <c r="B2313" s="6"/>
      <c r="C2313" s="11"/>
      <c r="V2313">
        <v>1.49E-2</v>
      </c>
      <c r="X2313">
        <v>4.1870000000000003</v>
      </c>
      <c r="Z2313">
        <v>8.6</v>
      </c>
      <c r="AA2313">
        <v>281</v>
      </c>
      <c r="AO2313" t="s">
        <v>934</v>
      </c>
      <c r="AS2313">
        <v>90</v>
      </c>
    </row>
    <row r="2314" spans="1:45" x14ac:dyDescent="0.3">
      <c r="A2314" s="2" t="s">
        <v>46</v>
      </c>
      <c r="B2314" s="6"/>
      <c r="C2314" s="11"/>
      <c r="V2314">
        <v>2.06E-2</v>
      </c>
      <c r="X2314">
        <v>6.7569999999999997</v>
      </c>
      <c r="Z2314">
        <v>11.8</v>
      </c>
      <c r="AA2314">
        <v>328</v>
      </c>
      <c r="AO2314" t="s">
        <v>934</v>
      </c>
      <c r="AS2314">
        <v>90</v>
      </c>
    </row>
    <row r="2315" spans="1:45" x14ac:dyDescent="0.3">
      <c r="A2315" s="2" t="s">
        <v>41</v>
      </c>
      <c r="B2315" s="6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O2315" t="s">
        <v>934</v>
      </c>
      <c r="AS2315">
        <v>90</v>
      </c>
    </row>
    <row r="2316" spans="1:45" x14ac:dyDescent="0.3">
      <c r="A2316" s="2" t="s">
        <v>42</v>
      </c>
      <c r="B2316" s="6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O2316" t="s">
        <v>934</v>
      </c>
      <c r="AS2316">
        <v>90</v>
      </c>
    </row>
    <row r="2317" spans="1:45" x14ac:dyDescent="0.3">
      <c r="A2317" s="2" t="s">
        <v>38</v>
      </c>
      <c r="B2317" s="6"/>
      <c r="C2317" s="11"/>
      <c r="V2317">
        <v>1.84E-2</v>
      </c>
      <c r="X2317">
        <v>2.99</v>
      </c>
      <c r="Z2317">
        <v>10.5</v>
      </c>
      <c r="AA2317">
        <v>160</v>
      </c>
      <c r="AO2317" t="s">
        <v>934</v>
      </c>
      <c r="AS2317">
        <v>90</v>
      </c>
    </row>
    <row r="2318" spans="1:45" x14ac:dyDescent="0.3">
      <c r="A2318" s="2" t="s">
        <v>39</v>
      </c>
      <c r="B2318" s="6"/>
      <c r="C2318" s="11"/>
      <c r="V2318">
        <v>2.0400000000000001E-2</v>
      </c>
      <c r="X2318">
        <v>4.55</v>
      </c>
      <c r="Z2318">
        <v>11.6</v>
      </c>
      <c r="AA2318">
        <v>220</v>
      </c>
      <c r="AO2318" t="s">
        <v>934</v>
      </c>
      <c r="AS2318">
        <v>90</v>
      </c>
    </row>
    <row r="2319" spans="1:45" x14ac:dyDescent="0.3">
      <c r="A2319" s="2" t="s">
        <v>36</v>
      </c>
      <c r="B2319" s="6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O2319" t="s">
        <v>934</v>
      </c>
      <c r="AS2319">
        <v>90</v>
      </c>
    </row>
    <row r="2320" spans="1:45" x14ac:dyDescent="0.3">
      <c r="A2320" s="2" t="s">
        <v>37</v>
      </c>
      <c r="B2320" s="6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O2320" t="s">
        <v>934</v>
      </c>
      <c r="AS2320">
        <v>90</v>
      </c>
    </row>
    <row r="2321" spans="1:45" x14ac:dyDescent="0.3">
      <c r="A2321" s="2" t="s">
        <v>40</v>
      </c>
      <c r="B2321" s="6"/>
      <c r="C2321" s="11"/>
      <c r="R2321">
        <v>773.7</v>
      </c>
      <c r="Y2321">
        <v>9857</v>
      </c>
      <c r="AA2321">
        <v>322.8</v>
      </c>
      <c r="AO2321" t="s">
        <v>934</v>
      </c>
      <c r="AS2321">
        <v>90</v>
      </c>
    </row>
    <row r="2322" spans="1:45" x14ac:dyDescent="0.3">
      <c r="A2322" s="2" t="s">
        <v>27</v>
      </c>
      <c r="B2322" s="6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O2322" t="s">
        <v>934</v>
      </c>
      <c r="AS2322">
        <v>90</v>
      </c>
    </row>
    <row r="2323" spans="1:45" x14ac:dyDescent="0.3">
      <c r="A2323" s="2" t="s">
        <v>28</v>
      </c>
      <c r="B2323" s="6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O2323" t="s">
        <v>934</v>
      </c>
      <c r="AS2323">
        <v>90</v>
      </c>
    </row>
    <row r="2324" spans="1:45" x14ac:dyDescent="0.3">
      <c r="A2324" s="2" t="s">
        <v>29</v>
      </c>
      <c r="B2324" s="6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O2324" t="s">
        <v>934</v>
      </c>
      <c r="AS2324">
        <v>90</v>
      </c>
    </row>
    <row r="2325" spans="1:45" x14ac:dyDescent="0.3">
      <c r="A2325" s="2" t="s">
        <v>30</v>
      </c>
      <c r="B2325" s="6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O2325" t="s">
        <v>934</v>
      </c>
      <c r="AS2325">
        <v>90</v>
      </c>
    </row>
    <row r="2326" spans="1:45" x14ac:dyDescent="0.3">
      <c r="A2326" s="2" t="s">
        <v>131</v>
      </c>
      <c r="B2326" s="6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O2326" t="s">
        <v>934</v>
      </c>
      <c r="AS2326">
        <v>90</v>
      </c>
    </row>
    <row r="2327" spans="1:45" x14ac:dyDescent="0.3">
      <c r="A2327" s="2" t="s">
        <v>132</v>
      </c>
      <c r="B2327" s="6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O2327" t="s">
        <v>934</v>
      </c>
      <c r="AS2327">
        <v>90</v>
      </c>
    </row>
    <row r="2328" spans="1:45" x14ac:dyDescent="0.3">
      <c r="A2328" s="2" t="s">
        <v>135</v>
      </c>
      <c r="B2328" s="6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O2328" t="s">
        <v>934</v>
      </c>
      <c r="AS2328">
        <v>90</v>
      </c>
    </row>
    <row r="2329" spans="1:45" x14ac:dyDescent="0.3">
      <c r="A2329" s="2" t="s">
        <v>133</v>
      </c>
      <c r="B2329" s="6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O2329" t="s">
        <v>934</v>
      </c>
      <c r="AS2329">
        <v>90</v>
      </c>
    </row>
    <row r="2330" spans="1:45" x14ac:dyDescent="0.3">
      <c r="A2330" s="2" t="s">
        <v>134</v>
      </c>
      <c r="B2330" s="6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O2330" t="s">
        <v>934</v>
      </c>
      <c r="AS2330">
        <v>90</v>
      </c>
    </row>
    <row r="2331" spans="1:45" x14ac:dyDescent="0.3">
      <c r="A2331" s="2" t="s">
        <v>136</v>
      </c>
      <c r="B2331" s="6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O2331" t="s">
        <v>934</v>
      </c>
      <c r="AS2331">
        <v>90</v>
      </c>
    </row>
    <row r="2332" spans="1:45" x14ac:dyDescent="0.3">
      <c r="A2332" s="2" t="s">
        <v>137</v>
      </c>
      <c r="B2332" s="6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O2332" t="s">
        <v>934</v>
      </c>
      <c r="AS2332">
        <v>90</v>
      </c>
    </row>
    <row r="2333" spans="1:45" x14ac:dyDescent="0.3">
      <c r="A2333" s="2" t="s">
        <v>140</v>
      </c>
      <c r="B2333" s="6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O2333" t="s">
        <v>934</v>
      </c>
      <c r="AS2333">
        <v>90</v>
      </c>
    </row>
    <row r="2334" spans="1:45" x14ac:dyDescent="0.3">
      <c r="A2334" s="2" t="s">
        <v>138</v>
      </c>
      <c r="B2334" s="6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O2334" t="s">
        <v>934</v>
      </c>
      <c r="AS2334">
        <v>90</v>
      </c>
    </row>
    <row r="2335" spans="1:45" x14ac:dyDescent="0.3">
      <c r="A2335" s="2" t="s">
        <v>139</v>
      </c>
      <c r="B2335" s="6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O2335" t="s">
        <v>934</v>
      </c>
      <c r="AS2335">
        <v>90</v>
      </c>
    </row>
    <row r="2336" spans="1:45" x14ac:dyDescent="0.3">
      <c r="A2336" s="2" t="s">
        <v>213</v>
      </c>
      <c r="B2336" s="6">
        <v>37061</v>
      </c>
      <c r="C2336" s="11"/>
    </row>
    <row r="2337" spans="1:15" x14ac:dyDescent="0.3">
      <c r="A2337" s="2" t="s">
        <v>213</v>
      </c>
      <c r="B2337" s="6">
        <v>37062</v>
      </c>
      <c r="C2337" s="11"/>
    </row>
    <row r="2338" spans="1:15" x14ac:dyDescent="0.3">
      <c r="A2338" s="2" t="s">
        <v>213</v>
      </c>
      <c r="B2338" s="6">
        <v>37063</v>
      </c>
      <c r="C2338" s="11"/>
    </row>
    <row r="2339" spans="1:15" x14ac:dyDescent="0.3">
      <c r="A2339" s="2" t="s">
        <v>213</v>
      </c>
      <c r="B2339" s="6">
        <v>37064</v>
      </c>
      <c r="C2339" s="11"/>
    </row>
    <row r="2340" spans="1:15" x14ac:dyDescent="0.3">
      <c r="A2340" s="2" t="s">
        <v>213</v>
      </c>
      <c r="B2340" s="6">
        <v>37065</v>
      </c>
      <c r="C2340" s="11"/>
    </row>
    <row r="2341" spans="1:15" x14ac:dyDescent="0.3">
      <c r="A2341" s="2" t="s">
        <v>213</v>
      </c>
      <c r="B2341" s="6">
        <v>37066</v>
      </c>
      <c r="C2341" s="11"/>
    </row>
    <row r="2342" spans="1:15" x14ac:dyDescent="0.3">
      <c r="A2342" s="2" t="s">
        <v>213</v>
      </c>
      <c r="B2342" s="6">
        <v>37067</v>
      </c>
      <c r="C2342" s="11"/>
    </row>
    <row r="2343" spans="1:15" x14ac:dyDescent="0.3">
      <c r="A2343" s="2" t="s">
        <v>213</v>
      </c>
      <c r="B2343" s="6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x14ac:dyDescent="0.3">
      <c r="A2344" s="2" t="s">
        <v>213</v>
      </c>
      <c r="B2344" s="6">
        <v>37069</v>
      </c>
      <c r="C2344" s="11"/>
    </row>
    <row r="2345" spans="1:15" x14ac:dyDescent="0.3">
      <c r="A2345" s="2" t="s">
        <v>213</v>
      </c>
      <c r="B2345" s="6">
        <v>37070</v>
      </c>
      <c r="C2345" s="11"/>
    </row>
    <row r="2346" spans="1:15" x14ac:dyDescent="0.3">
      <c r="A2346" s="2" t="s">
        <v>213</v>
      </c>
      <c r="B2346" s="6">
        <v>37071</v>
      </c>
      <c r="C2346" s="11"/>
    </row>
    <row r="2347" spans="1:15" x14ac:dyDescent="0.3">
      <c r="A2347" s="2" t="s">
        <v>213</v>
      </c>
      <c r="B2347" s="6">
        <v>37072</v>
      </c>
      <c r="C2347" s="11"/>
    </row>
    <row r="2348" spans="1:15" x14ac:dyDescent="0.3">
      <c r="A2348" s="2" t="s">
        <v>213</v>
      </c>
      <c r="B2348" s="6">
        <v>37073</v>
      </c>
      <c r="C2348" s="11"/>
    </row>
    <row r="2349" spans="1:15" x14ac:dyDescent="0.3">
      <c r="A2349" s="2" t="s">
        <v>213</v>
      </c>
      <c r="B2349" s="6">
        <v>37074</v>
      </c>
      <c r="C2349" s="11"/>
    </row>
    <row r="2350" spans="1:15" x14ac:dyDescent="0.3">
      <c r="A2350" s="2" t="s">
        <v>213</v>
      </c>
      <c r="B2350" s="6">
        <v>37075</v>
      </c>
      <c r="C2350" s="11"/>
    </row>
    <row r="2351" spans="1:15" x14ac:dyDescent="0.3">
      <c r="A2351" s="2" t="s">
        <v>213</v>
      </c>
      <c r="B2351" s="6">
        <v>37076</v>
      </c>
      <c r="C2351" s="11"/>
    </row>
    <row r="2352" spans="1:15" x14ac:dyDescent="0.3">
      <c r="A2352" s="2" t="s">
        <v>213</v>
      </c>
      <c r="B2352" s="6">
        <v>37077</v>
      </c>
      <c r="C2352" s="11"/>
    </row>
    <row r="2353" spans="1:3" x14ac:dyDescent="0.3">
      <c r="A2353" s="2" t="s">
        <v>213</v>
      </c>
      <c r="B2353" s="6">
        <v>37078</v>
      </c>
      <c r="C2353" s="11"/>
    </row>
    <row r="2354" spans="1:3" x14ac:dyDescent="0.3">
      <c r="A2354" s="2" t="s">
        <v>213</v>
      </c>
      <c r="B2354" s="6">
        <v>37079</v>
      </c>
      <c r="C2354" s="11"/>
    </row>
    <row r="2355" spans="1:3" x14ac:dyDescent="0.3">
      <c r="A2355" s="2" t="s">
        <v>213</v>
      </c>
      <c r="B2355" s="6">
        <v>37080</v>
      </c>
      <c r="C2355" s="11"/>
    </row>
    <row r="2356" spans="1:3" x14ac:dyDescent="0.3">
      <c r="A2356" s="2" t="s">
        <v>213</v>
      </c>
      <c r="B2356" s="6">
        <v>37081</v>
      </c>
      <c r="C2356" s="11"/>
    </row>
    <row r="2357" spans="1:3" x14ac:dyDescent="0.3">
      <c r="A2357" s="2" t="s">
        <v>213</v>
      </c>
      <c r="B2357" s="6">
        <v>37082</v>
      </c>
      <c r="C2357" s="11"/>
    </row>
    <row r="2358" spans="1:3" x14ac:dyDescent="0.3">
      <c r="A2358" s="2" t="s">
        <v>213</v>
      </c>
      <c r="B2358" s="6">
        <v>37083</v>
      </c>
      <c r="C2358" s="11"/>
    </row>
    <row r="2359" spans="1:3" x14ac:dyDescent="0.3">
      <c r="A2359" s="2" t="s">
        <v>213</v>
      </c>
      <c r="B2359" s="6">
        <v>37084</v>
      </c>
      <c r="C2359" s="11"/>
    </row>
    <row r="2360" spans="1:3" x14ac:dyDescent="0.3">
      <c r="A2360" s="2" t="s">
        <v>213</v>
      </c>
      <c r="B2360" s="6">
        <v>37085</v>
      </c>
      <c r="C2360" s="11"/>
    </row>
    <row r="2361" spans="1:3" x14ac:dyDescent="0.3">
      <c r="A2361" s="2" t="s">
        <v>213</v>
      </c>
      <c r="B2361" s="6">
        <v>37086</v>
      </c>
      <c r="C2361" s="11"/>
    </row>
    <row r="2362" spans="1:3" x14ac:dyDescent="0.3">
      <c r="A2362" s="2" t="s">
        <v>213</v>
      </c>
      <c r="B2362" s="6">
        <v>37087</v>
      </c>
      <c r="C2362" s="11"/>
    </row>
    <row r="2363" spans="1:3" x14ac:dyDescent="0.3">
      <c r="A2363" s="2" t="s">
        <v>213</v>
      </c>
      <c r="B2363" s="6">
        <v>37088</v>
      </c>
      <c r="C2363" s="11"/>
    </row>
    <row r="2364" spans="1:3" x14ac:dyDescent="0.3">
      <c r="A2364" s="2" t="s">
        <v>213</v>
      </c>
      <c r="B2364" s="6">
        <v>37089</v>
      </c>
      <c r="C2364" s="11"/>
    </row>
    <row r="2365" spans="1:3" x14ac:dyDescent="0.3">
      <c r="A2365" s="2" t="s">
        <v>213</v>
      </c>
      <c r="B2365" s="6">
        <v>37090</v>
      </c>
      <c r="C2365" s="11"/>
    </row>
    <row r="2366" spans="1:3" x14ac:dyDescent="0.3">
      <c r="A2366" s="2" t="s">
        <v>213</v>
      </c>
      <c r="B2366" s="6">
        <v>37091</v>
      </c>
      <c r="C2366" s="11"/>
    </row>
    <row r="2367" spans="1:3" x14ac:dyDescent="0.3">
      <c r="A2367" s="2" t="s">
        <v>213</v>
      </c>
      <c r="B2367" s="6">
        <v>37092</v>
      </c>
      <c r="C2367" s="11"/>
    </row>
    <row r="2368" spans="1:3" x14ac:dyDescent="0.3">
      <c r="A2368" s="2" t="s">
        <v>213</v>
      </c>
      <c r="B2368" s="6">
        <v>37093</v>
      </c>
      <c r="C2368" s="11"/>
    </row>
    <row r="2369" spans="1:45" x14ac:dyDescent="0.3">
      <c r="A2369" s="2" t="s">
        <v>213</v>
      </c>
      <c r="B2369" s="6">
        <v>37094</v>
      </c>
      <c r="C2369" s="11"/>
    </row>
    <row r="2370" spans="1:45" x14ac:dyDescent="0.3">
      <c r="A2370" s="2" t="s">
        <v>213</v>
      </c>
      <c r="B2370" s="6">
        <v>37095</v>
      </c>
      <c r="C2370" s="11"/>
    </row>
    <row r="2371" spans="1:45" x14ac:dyDescent="0.3">
      <c r="A2371" s="2" t="s">
        <v>213</v>
      </c>
      <c r="B2371" s="6">
        <v>37096</v>
      </c>
      <c r="C2371" s="11"/>
    </row>
    <row r="2372" spans="1:45" x14ac:dyDescent="0.3">
      <c r="A2372" s="2" t="s">
        <v>213</v>
      </c>
      <c r="B2372" s="6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</row>
    <row r="2373" spans="1:45" x14ac:dyDescent="0.3">
      <c r="A2373" s="2" t="s">
        <v>213</v>
      </c>
      <c r="B2373" s="6">
        <v>37098</v>
      </c>
      <c r="C2373" s="11"/>
      <c r="D2373">
        <v>0.67387271575670304</v>
      </c>
    </row>
    <row r="2374" spans="1:45" x14ac:dyDescent="0.3">
      <c r="A2374" s="2" t="s">
        <v>213</v>
      </c>
      <c r="B2374" s="6">
        <v>37099</v>
      </c>
      <c r="C2374" s="11"/>
      <c r="D2374">
        <v>1.03516473081391</v>
      </c>
    </row>
    <row r="2375" spans="1:45" x14ac:dyDescent="0.3">
      <c r="A2375" s="2" t="s">
        <v>213</v>
      </c>
      <c r="B2375" s="6">
        <v>37100</v>
      </c>
      <c r="C2375" s="11"/>
      <c r="D2375">
        <v>1.72691370779235</v>
      </c>
    </row>
    <row r="2376" spans="1:45" x14ac:dyDescent="0.3">
      <c r="A2376" s="2" t="s">
        <v>213</v>
      </c>
      <c r="B2376" s="6">
        <v>37101</v>
      </c>
      <c r="C2376" s="11"/>
      <c r="D2376">
        <v>1.35865720903725</v>
      </c>
    </row>
    <row r="2377" spans="1:45" x14ac:dyDescent="0.3">
      <c r="A2377" s="2" t="s">
        <v>213</v>
      </c>
      <c r="B2377" s="6">
        <v>37102</v>
      </c>
      <c r="C2377" s="11"/>
      <c r="D2377">
        <v>1.30144485913431</v>
      </c>
    </row>
    <row r="2378" spans="1:45" x14ac:dyDescent="0.3">
      <c r="A2378" s="2" t="s">
        <v>213</v>
      </c>
      <c r="B2378" s="6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</row>
    <row r="2379" spans="1:45" x14ac:dyDescent="0.3">
      <c r="A2379" s="2" t="s">
        <v>213</v>
      </c>
      <c r="B2379" s="6">
        <v>37104</v>
      </c>
      <c r="C2379" s="11"/>
      <c r="D2379">
        <v>1.6451911048274599</v>
      </c>
      <c r="R2379">
        <v>9.5756172839506206</v>
      </c>
      <c r="AI2379">
        <v>0.14380216049382699</v>
      </c>
      <c r="AS2379">
        <v>22</v>
      </c>
    </row>
    <row r="2380" spans="1:45" x14ac:dyDescent="0.3">
      <c r="A2380" s="2" t="s">
        <v>213</v>
      </c>
      <c r="B2380" s="6">
        <v>37105</v>
      </c>
      <c r="C2380" s="11"/>
      <c r="D2380">
        <v>1.50736162055171</v>
      </c>
    </row>
    <row r="2381" spans="1:45" x14ac:dyDescent="0.3">
      <c r="A2381" s="2" t="s">
        <v>213</v>
      </c>
      <c r="B2381" s="6">
        <v>37106</v>
      </c>
      <c r="C2381" s="11"/>
      <c r="D2381">
        <v>1.5218428191501601</v>
      </c>
    </row>
    <row r="2382" spans="1:45" x14ac:dyDescent="0.3">
      <c r="A2382" s="2" t="s">
        <v>213</v>
      </c>
      <c r="B2382" s="6">
        <v>37107</v>
      </c>
      <c r="C2382" s="11"/>
      <c r="D2382">
        <v>1.5188297393741901</v>
      </c>
    </row>
    <row r="2383" spans="1:45" x14ac:dyDescent="0.3">
      <c r="A2383" s="2" t="s">
        <v>213</v>
      </c>
      <c r="B2383" s="6">
        <v>37108</v>
      </c>
      <c r="C2383" s="11"/>
      <c r="D2383">
        <v>2.2268454522655001</v>
      </c>
    </row>
    <row r="2384" spans="1:45" x14ac:dyDescent="0.3">
      <c r="A2384" s="2" t="s">
        <v>213</v>
      </c>
      <c r="B2384" s="6">
        <v>37109</v>
      </c>
      <c r="C2384" s="11"/>
      <c r="D2384">
        <v>1.81269896667164</v>
      </c>
    </row>
    <row r="2385" spans="1:4" x14ac:dyDescent="0.3">
      <c r="A2385" s="2" t="s">
        <v>213</v>
      </c>
      <c r="B2385" s="6">
        <v>37110</v>
      </c>
      <c r="C2385" s="11"/>
      <c r="D2385">
        <v>1.7870748189880501</v>
      </c>
    </row>
    <row r="2386" spans="1:4" x14ac:dyDescent="0.3">
      <c r="A2386" s="2" t="s">
        <v>213</v>
      </c>
      <c r="B2386" s="6">
        <v>37111</v>
      </c>
      <c r="C2386" s="11"/>
    </row>
    <row r="2387" spans="1:4" x14ac:dyDescent="0.3">
      <c r="A2387" s="2" t="s">
        <v>213</v>
      </c>
      <c r="B2387" s="6">
        <v>37112</v>
      </c>
      <c r="C2387" s="11"/>
    </row>
    <row r="2388" spans="1:4" x14ac:dyDescent="0.3">
      <c r="A2388" s="2" t="s">
        <v>213</v>
      </c>
      <c r="B2388" s="6">
        <v>37113</v>
      </c>
      <c r="C2388" s="11"/>
    </row>
    <row r="2389" spans="1:4" x14ac:dyDescent="0.3">
      <c r="A2389" s="2" t="s">
        <v>213</v>
      </c>
      <c r="B2389" s="6">
        <v>37114</v>
      </c>
      <c r="C2389" s="11"/>
    </row>
    <row r="2390" spans="1:4" x14ac:dyDescent="0.3">
      <c r="A2390" s="2" t="s">
        <v>213</v>
      </c>
      <c r="B2390" s="6">
        <v>37115</v>
      </c>
      <c r="C2390" s="11"/>
    </row>
    <row r="2391" spans="1:4" x14ac:dyDescent="0.3">
      <c r="A2391" s="2" t="s">
        <v>213</v>
      </c>
      <c r="B2391" s="6">
        <v>37116</v>
      </c>
      <c r="C2391" s="11"/>
    </row>
    <row r="2392" spans="1:4" x14ac:dyDescent="0.3">
      <c r="A2392" s="2" t="s">
        <v>213</v>
      </c>
      <c r="B2392" s="6">
        <v>37117</v>
      </c>
      <c r="C2392" s="11"/>
    </row>
    <row r="2393" spans="1:4" x14ac:dyDescent="0.3">
      <c r="A2393" s="2" t="s">
        <v>213</v>
      </c>
      <c r="B2393" s="6">
        <v>37118</v>
      </c>
      <c r="C2393" s="11"/>
    </row>
    <row r="2394" spans="1:4" x14ac:dyDescent="0.3">
      <c r="A2394" s="2" t="s">
        <v>213</v>
      </c>
      <c r="B2394" s="6">
        <v>37119</v>
      </c>
      <c r="C2394" s="11"/>
    </row>
    <row r="2395" spans="1:4" x14ac:dyDescent="0.3">
      <c r="A2395" s="2" t="s">
        <v>213</v>
      </c>
      <c r="B2395" s="6">
        <v>37120</v>
      </c>
      <c r="C2395" s="11"/>
      <c r="D2395">
        <v>1.7397869493438201</v>
      </c>
    </row>
    <row r="2396" spans="1:4" x14ac:dyDescent="0.3">
      <c r="A2396" s="2" t="s">
        <v>213</v>
      </c>
      <c r="B2396" s="6">
        <v>37121</v>
      </c>
      <c r="C2396" s="11"/>
      <c r="D2396">
        <v>2.7803305540546601</v>
      </c>
    </row>
    <row r="2397" spans="1:4" x14ac:dyDescent="0.3">
      <c r="A2397" s="2" t="s">
        <v>213</v>
      </c>
      <c r="B2397" s="6">
        <v>37122</v>
      </c>
      <c r="C2397" s="11"/>
      <c r="D2397">
        <v>1.7091170744916599</v>
      </c>
    </row>
    <row r="2398" spans="1:4" x14ac:dyDescent="0.3">
      <c r="A2398" s="2" t="s">
        <v>213</v>
      </c>
      <c r="B2398" s="6">
        <v>37123</v>
      </c>
      <c r="C2398" s="11"/>
      <c r="D2398">
        <v>1.45355744823191</v>
      </c>
    </row>
    <row r="2399" spans="1:4" x14ac:dyDescent="0.3">
      <c r="A2399" s="2" t="s">
        <v>213</v>
      </c>
      <c r="B2399" s="6">
        <v>37124</v>
      </c>
      <c r="C2399" s="11"/>
      <c r="D2399">
        <v>1.3</v>
      </c>
    </row>
    <row r="2400" spans="1:4" x14ac:dyDescent="0.3">
      <c r="A2400" s="2" t="s">
        <v>213</v>
      </c>
      <c r="B2400" s="6">
        <v>37125</v>
      </c>
      <c r="C2400" s="11"/>
      <c r="D2400">
        <v>1.6</v>
      </c>
    </row>
    <row r="2401" spans="1:45" x14ac:dyDescent="0.3">
      <c r="A2401" s="2" t="s">
        <v>213</v>
      </c>
      <c r="B2401" s="6">
        <v>37126</v>
      </c>
      <c r="C2401" s="11"/>
      <c r="D2401">
        <v>1.82509483242702</v>
      </c>
      <c r="R2401">
        <v>76.3888888888889</v>
      </c>
      <c r="AI2401">
        <v>0.95409122776148103</v>
      </c>
      <c r="AS2401">
        <v>28</v>
      </c>
    </row>
    <row r="2402" spans="1:45" x14ac:dyDescent="0.3">
      <c r="A2402" s="2" t="s">
        <v>213</v>
      </c>
      <c r="B2402" s="6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</row>
    <row r="2403" spans="1:45" x14ac:dyDescent="0.3">
      <c r="A2403" s="2" t="s">
        <v>213</v>
      </c>
      <c r="B2403" s="6">
        <v>37128</v>
      </c>
      <c r="C2403" s="11"/>
      <c r="D2403">
        <v>1.83405740144881</v>
      </c>
    </row>
    <row r="2404" spans="1:45" x14ac:dyDescent="0.3">
      <c r="A2404" s="2" t="s">
        <v>213</v>
      </c>
      <c r="B2404" s="6">
        <v>37129</v>
      </c>
      <c r="C2404" s="11"/>
      <c r="D2404">
        <v>1.4905721512068899</v>
      </c>
    </row>
    <row r="2405" spans="1:45" x14ac:dyDescent="0.3">
      <c r="A2405" s="2" t="s">
        <v>213</v>
      </c>
      <c r="B2405" s="6">
        <v>37130</v>
      </c>
      <c r="C2405" s="11"/>
      <c r="D2405">
        <v>1.49097449784187</v>
      </c>
    </row>
    <row r="2406" spans="1:45" x14ac:dyDescent="0.3">
      <c r="A2406" s="2" t="s">
        <v>213</v>
      </c>
      <c r="B2406" s="6">
        <v>37131</v>
      </c>
      <c r="C2406" s="11"/>
      <c r="D2406">
        <v>2.06711132957318</v>
      </c>
    </row>
    <row r="2407" spans="1:45" x14ac:dyDescent="0.3">
      <c r="A2407" s="2" t="s">
        <v>213</v>
      </c>
      <c r="B2407" s="6">
        <v>37132</v>
      </c>
      <c r="C2407" s="11"/>
      <c r="D2407">
        <v>1.2566132018213101</v>
      </c>
    </row>
    <row r="2408" spans="1:45" x14ac:dyDescent="0.3">
      <c r="A2408" s="2" t="s">
        <v>213</v>
      </c>
      <c r="B2408" s="6">
        <v>37133</v>
      </c>
      <c r="C2408" s="11"/>
      <c r="D2408">
        <v>1.7094057615957201</v>
      </c>
    </row>
    <row r="2409" spans="1:45" x14ac:dyDescent="0.3">
      <c r="A2409" s="2" t="s">
        <v>213</v>
      </c>
      <c r="B2409" s="6">
        <v>37134</v>
      </c>
      <c r="C2409" s="11"/>
      <c r="D2409">
        <v>2.6645781568422899</v>
      </c>
    </row>
    <row r="2410" spans="1:45" x14ac:dyDescent="0.3">
      <c r="A2410" s="2" t="s">
        <v>213</v>
      </c>
      <c r="B2410" s="6">
        <v>37135</v>
      </c>
      <c r="C2410" s="11"/>
      <c r="D2410">
        <v>3.5702415711162598</v>
      </c>
    </row>
    <row r="2411" spans="1:45" x14ac:dyDescent="0.3">
      <c r="A2411" s="2" t="s">
        <v>213</v>
      </c>
      <c r="B2411" s="6">
        <v>37136</v>
      </c>
      <c r="C2411" s="11"/>
      <c r="D2411">
        <v>2.9726684453780301</v>
      </c>
    </row>
    <row r="2412" spans="1:45" x14ac:dyDescent="0.3">
      <c r="A2412" s="2" t="s">
        <v>213</v>
      </c>
      <c r="B2412" s="6">
        <v>37137</v>
      </c>
      <c r="C2412" s="11"/>
      <c r="D2412">
        <v>2.3734136900208398</v>
      </c>
    </row>
    <row r="2413" spans="1:45" x14ac:dyDescent="0.3">
      <c r="A2413" s="2" t="s">
        <v>213</v>
      </c>
      <c r="B2413" s="6">
        <v>37138</v>
      </c>
      <c r="C2413" s="11"/>
      <c r="D2413">
        <v>2.1442586720252499</v>
      </c>
    </row>
    <row r="2414" spans="1:45" x14ac:dyDescent="0.3">
      <c r="A2414" s="2" t="s">
        <v>213</v>
      </c>
      <c r="B2414" s="6">
        <v>37139</v>
      </c>
      <c r="C2414" s="11"/>
      <c r="D2414">
        <v>2.52018319769862</v>
      </c>
    </row>
    <row r="2415" spans="1:45" x14ac:dyDescent="0.3">
      <c r="A2415" s="2" t="s">
        <v>213</v>
      </c>
      <c r="B2415" s="6">
        <v>37140</v>
      </c>
      <c r="C2415" s="11"/>
      <c r="D2415">
        <v>3.00475390979781</v>
      </c>
    </row>
    <row r="2416" spans="1:45" x14ac:dyDescent="0.3">
      <c r="A2416" s="2" t="s">
        <v>213</v>
      </c>
      <c r="B2416" s="6">
        <v>37141</v>
      </c>
      <c r="C2416" s="11"/>
      <c r="D2416">
        <v>1.5146214134319</v>
      </c>
    </row>
    <row r="2417" spans="1:4" x14ac:dyDescent="0.3">
      <c r="A2417" s="2" t="s">
        <v>213</v>
      </c>
      <c r="B2417" s="6">
        <v>37142</v>
      </c>
      <c r="C2417" s="11"/>
      <c r="D2417">
        <v>1.66476366974794</v>
      </c>
    </row>
    <row r="2418" spans="1:4" x14ac:dyDescent="0.3">
      <c r="A2418" s="2" t="s">
        <v>213</v>
      </c>
      <c r="B2418" s="6">
        <v>37143</v>
      </c>
      <c r="C2418" s="11"/>
      <c r="D2418">
        <v>2.87763374782865</v>
      </c>
    </row>
    <row r="2419" spans="1:4" x14ac:dyDescent="0.3">
      <c r="A2419" s="2" t="s">
        <v>213</v>
      </c>
      <c r="B2419" s="6">
        <v>37144</v>
      </c>
      <c r="C2419" s="11"/>
      <c r="D2419">
        <v>3.4369111795743099</v>
      </c>
    </row>
    <row r="2420" spans="1:4" x14ac:dyDescent="0.3">
      <c r="A2420" s="2" t="s">
        <v>213</v>
      </c>
      <c r="B2420" s="6">
        <v>37145</v>
      </c>
      <c r="C2420" s="11"/>
      <c r="D2420">
        <v>3.0697670805657</v>
      </c>
    </row>
    <row r="2421" spans="1:4" x14ac:dyDescent="0.3">
      <c r="A2421" s="2" t="s">
        <v>213</v>
      </c>
      <c r="B2421" s="6">
        <v>37146</v>
      </c>
      <c r="C2421" s="11"/>
      <c r="D2421">
        <v>3.3231527224725199</v>
      </c>
    </row>
    <row r="2422" spans="1:4" x14ac:dyDescent="0.3">
      <c r="A2422" s="2" t="s">
        <v>213</v>
      </c>
      <c r="B2422" s="6">
        <v>37147</v>
      </c>
      <c r="C2422" s="11"/>
      <c r="D2422">
        <v>3.8254505886744798</v>
      </c>
    </row>
    <row r="2423" spans="1:4" x14ac:dyDescent="0.3">
      <c r="A2423" s="2" t="s">
        <v>213</v>
      </c>
      <c r="B2423" s="6">
        <v>37148</v>
      </c>
      <c r="C2423" s="11"/>
      <c r="D2423">
        <v>2.2336273120770902</v>
      </c>
    </row>
    <row r="2424" spans="1:4" x14ac:dyDescent="0.3">
      <c r="A2424" s="2" t="s">
        <v>213</v>
      </c>
      <c r="B2424" s="6">
        <v>37149</v>
      </c>
      <c r="C2424" s="11"/>
      <c r="D2424">
        <v>4.0816190660025304</v>
      </c>
    </row>
    <row r="2425" spans="1:4" x14ac:dyDescent="0.3">
      <c r="A2425" s="2" t="s">
        <v>213</v>
      </c>
      <c r="B2425" s="6">
        <v>37150</v>
      </c>
      <c r="C2425" s="11"/>
      <c r="D2425">
        <v>4.52728450291184</v>
      </c>
    </row>
    <row r="2426" spans="1:4" x14ac:dyDescent="0.3">
      <c r="A2426" s="2" t="s">
        <v>213</v>
      </c>
      <c r="B2426" s="6">
        <v>37151</v>
      </c>
      <c r="C2426" s="11"/>
      <c r="D2426">
        <v>4.9449854076067101</v>
      </c>
    </row>
    <row r="2427" spans="1:4" x14ac:dyDescent="0.3">
      <c r="A2427" s="2" t="s">
        <v>213</v>
      </c>
      <c r="B2427" s="6">
        <v>37152</v>
      </c>
      <c r="C2427" s="11"/>
      <c r="D2427">
        <v>4.5309412590448401</v>
      </c>
    </row>
    <row r="2428" spans="1:4" x14ac:dyDescent="0.3">
      <c r="A2428" s="2" t="s">
        <v>213</v>
      </c>
      <c r="B2428" s="6">
        <v>37153</v>
      </c>
      <c r="C2428" s="11"/>
      <c r="D2428">
        <v>4.0624717261318297</v>
      </c>
    </row>
    <row r="2429" spans="1:4" x14ac:dyDescent="0.3">
      <c r="A2429" s="2" t="s">
        <v>213</v>
      </c>
      <c r="B2429" s="6">
        <v>37154</v>
      </c>
      <c r="C2429" s="11"/>
      <c r="D2429">
        <v>3.9883141046808599</v>
      </c>
    </row>
    <row r="2430" spans="1:4" x14ac:dyDescent="0.3">
      <c r="A2430" s="2" t="s">
        <v>213</v>
      </c>
      <c r="B2430" s="6">
        <v>37155</v>
      </c>
      <c r="C2430" s="11"/>
      <c r="D2430">
        <v>5.1259350005618396</v>
      </c>
    </row>
    <row r="2431" spans="1:4" x14ac:dyDescent="0.3">
      <c r="A2431" s="2" t="s">
        <v>213</v>
      </c>
      <c r="B2431" s="6">
        <v>37156</v>
      </c>
      <c r="C2431" s="11"/>
      <c r="D2431">
        <v>4.96537616874103</v>
      </c>
    </row>
    <row r="2432" spans="1:4" x14ac:dyDescent="0.3">
      <c r="A2432" s="2" t="s">
        <v>213</v>
      </c>
      <c r="B2432" s="6">
        <v>37157</v>
      </c>
      <c r="C2432" s="11"/>
      <c r="D2432">
        <v>3.9893942292258</v>
      </c>
    </row>
    <row r="2433" spans="1:45" x14ac:dyDescent="0.3">
      <c r="A2433" s="2" t="s">
        <v>213</v>
      </c>
      <c r="B2433" s="6">
        <v>37158</v>
      </c>
      <c r="C2433" s="11"/>
      <c r="D2433">
        <v>4.9890171424116803</v>
      </c>
    </row>
    <row r="2434" spans="1:45" x14ac:dyDescent="0.3">
      <c r="A2434" s="2" t="s">
        <v>213</v>
      </c>
      <c r="B2434" s="6">
        <v>37159</v>
      </c>
      <c r="C2434" s="11"/>
      <c r="D2434">
        <v>5.3327501641300596</v>
      </c>
    </row>
    <row r="2435" spans="1:45" x14ac:dyDescent="0.3">
      <c r="A2435" s="2" t="s">
        <v>213</v>
      </c>
      <c r="B2435" s="6">
        <v>37160</v>
      </c>
      <c r="C2435" s="11"/>
      <c r="D2435">
        <v>4.2028824887406104</v>
      </c>
    </row>
    <row r="2436" spans="1:45" x14ac:dyDescent="0.3">
      <c r="A2436" s="2" t="s">
        <v>213</v>
      </c>
      <c r="B2436" s="6">
        <v>37161</v>
      </c>
      <c r="C2436" s="11"/>
      <c r="D2436">
        <v>4.7231995393102402</v>
      </c>
    </row>
    <row r="2437" spans="1:45" x14ac:dyDescent="0.3">
      <c r="A2437" s="2" t="s">
        <v>213</v>
      </c>
      <c r="B2437" s="6">
        <v>37162</v>
      </c>
      <c r="C2437" s="11"/>
      <c r="D2437">
        <v>4.76230095322952</v>
      </c>
    </row>
    <row r="2438" spans="1:45" x14ac:dyDescent="0.3">
      <c r="A2438" s="2" t="s">
        <v>213</v>
      </c>
      <c r="B2438" s="6">
        <v>37163</v>
      </c>
      <c r="C2438" s="11"/>
      <c r="D2438">
        <v>4.8671582089148497</v>
      </c>
    </row>
    <row r="2439" spans="1:45" x14ac:dyDescent="0.3">
      <c r="A2439" s="2" t="s">
        <v>213</v>
      </c>
      <c r="B2439" s="6">
        <v>37164</v>
      </c>
      <c r="C2439" s="11"/>
      <c r="D2439">
        <v>5.5331295650111301</v>
      </c>
    </row>
    <row r="2440" spans="1:45" x14ac:dyDescent="0.3">
      <c r="A2440" s="2" t="s">
        <v>213</v>
      </c>
      <c r="B2440" s="6">
        <v>37165</v>
      </c>
      <c r="C2440" s="11"/>
      <c r="D2440">
        <v>4.9700742407771799</v>
      </c>
    </row>
    <row r="2441" spans="1:45" x14ac:dyDescent="0.3">
      <c r="A2441" s="2" t="s">
        <v>213</v>
      </c>
      <c r="B2441" s="6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AI2441">
        <v>5.6411081976358597</v>
      </c>
      <c r="AS2441">
        <v>49</v>
      </c>
    </row>
    <row r="2442" spans="1:45" x14ac:dyDescent="0.3">
      <c r="A2442" s="2" t="s">
        <v>213</v>
      </c>
      <c r="B2442" s="6">
        <v>37167</v>
      </c>
      <c r="C2442" s="11"/>
      <c r="D2442">
        <v>4.7292463977840198</v>
      </c>
    </row>
    <row r="2443" spans="1:45" x14ac:dyDescent="0.3">
      <c r="A2443" s="2" t="s">
        <v>213</v>
      </c>
      <c r="B2443" s="6">
        <v>37168</v>
      </c>
      <c r="C2443" s="11"/>
      <c r="D2443">
        <v>5.3700764090767201</v>
      </c>
    </row>
    <row r="2444" spans="1:45" x14ac:dyDescent="0.3">
      <c r="A2444" s="2" t="s">
        <v>213</v>
      </c>
      <c r="B2444" s="6">
        <v>37169</v>
      </c>
      <c r="C2444" s="11"/>
      <c r="D2444">
        <v>5.2839891795619804</v>
      </c>
    </row>
    <row r="2445" spans="1:45" x14ac:dyDescent="0.3">
      <c r="A2445" s="2" t="s">
        <v>213</v>
      </c>
      <c r="B2445" s="6">
        <v>37170</v>
      </c>
      <c r="C2445" s="11"/>
      <c r="D2445">
        <v>6.1227761769600502</v>
      </c>
    </row>
    <row r="2446" spans="1:45" x14ac:dyDescent="0.3">
      <c r="A2446" s="2" t="s">
        <v>213</v>
      </c>
      <c r="B2446" s="6">
        <v>37171</v>
      </c>
      <c r="C2446" s="11"/>
      <c r="D2446">
        <v>4.9929489396676603</v>
      </c>
    </row>
    <row r="2447" spans="1:45" x14ac:dyDescent="0.3">
      <c r="A2447" s="2" t="s">
        <v>213</v>
      </c>
      <c r="B2447" s="6">
        <v>37172</v>
      </c>
      <c r="C2447" s="11"/>
      <c r="D2447">
        <v>4.8010890287344399</v>
      </c>
    </row>
    <row r="2448" spans="1:45" x14ac:dyDescent="0.3">
      <c r="A2448" s="2" t="s">
        <v>213</v>
      </c>
      <c r="B2448" s="6">
        <v>37173</v>
      </c>
      <c r="C2448" s="11"/>
      <c r="D2448">
        <v>4.9086933092250602</v>
      </c>
    </row>
    <row r="2449" spans="1:45" x14ac:dyDescent="0.3">
      <c r="A2449" s="2" t="s">
        <v>213</v>
      </c>
      <c r="B2449" s="6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AI2449">
        <v>5.0373054346986104</v>
      </c>
      <c r="AS2449">
        <v>60</v>
      </c>
    </row>
    <row r="2450" spans="1:45" x14ac:dyDescent="0.3">
      <c r="A2450" s="2" t="s">
        <v>213</v>
      </c>
      <c r="B2450" s="6">
        <v>37175</v>
      </c>
      <c r="C2450" s="11"/>
      <c r="D2450">
        <v>0.65535460649241595</v>
      </c>
    </row>
    <row r="2451" spans="1:45" x14ac:dyDescent="0.3">
      <c r="A2451" s="2" t="s">
        <v>213</v>
      </c>
      <c r="B2451" s="6">
        <v>37176</v>
      </c>
      <c r="C2451" s="11"/>
      <c r="D2451">
        <v>5.6335351539497696</v>
      </c>
    </row>
    <row r="2452" spans="1:45" x14ac:dyDescent="0.3">
      <c r="A2452" s="2" t="s">
        <v>213</v>
      </c>
      <c r="B2452" s="6">
        <v>37177</v>
      </c>
      <c r="C2452" s="11"/>
      <c r="D2452">
        <v>5.3645668782640596</v>
      </c>
    </row>
    <row r="2453" spans="1:45" x14ac:dyDescent="0.3">
      <c r="A2453" s="2" t="s">
        <v>213</v>
      </c>
      <c r="B2453" s="6">
        <v>37178</v>
      </c>
      <c r="C2453" s="11"/>
      <c r="D2453">
        <v>3.09542763403004</v>
      </c>
    </row>
    <row r="2454" spans="1:45" x14ac:dyDescent="0.3">
      <c r="A2454" s="2" t="s">
        <v>213</v>
      </c>
      <c r="B2454" s="6">
        <v>37179</v>
      </c>
      <c r="C2454" s="11"/>
      <c r="D2454">
        <v>5.2583698405856802</v>
      </c>
    </row>
    <row r="2455" spans="1:45" x14ac:dyDescent="0.3">
      <c r="A2455" s="2" t="s">
        <v>213</v>
      </c>
      <c r="B2455" s="6">
        <v>37180</v>
      </c>
      <c r="C2455" s="11"/>
      <c r="D2455">
        <v>4.9889788166546696</v>
      </c>
    </row>
    <row r="2456" spans="1:45" x14ac:dyDescent="0.3">
      <c r="A2456" s="2" t="s">
        <v>213</v>
      </c>
      <c r="B2456" s="6">
        <v>37181</v>
      </c>
      <c r="C2456" s="11"/>
      <c r="D2456">
        <v>4.7492333726332996</v>
      </c>
    </row>
    <row r="2457" spans="1:45" x14ac:dyDescent="0.3">
      <c r="A2457" s="2" t="s">
        <v>213</v>
      </c>
      <c r="B2457" s="6">
        <v>37182</v>
      </c>
      <c r="C2457" s="11"/>
      <c r="D2457">
        <v>4.9392232099936599</v>
      </c>
    </row>
    <row r="2458" spans="1:45" x14ac:dyDescent="0.3">
      <c r="A2458" s="2" t="s">
        <v>213</v>
      </c>
      <c r="B2458" s="6">
        <v>37183</v>
      </c>
      <c r="C2458" s="11"/>
      <c r="D2458">
        <v>4.9073716488642898</v>
      </c>
    </row>
    <row r="2459" spans="1:45" x14ac:dyDescent="0.3">
      <c r="A2459" s="2" t="s">
        <v>213</v>
      </c>
      <c r="B2459" s="6">
        <v>37184</v>
      </c>
      <c r="C2459" s="11"/>
      <c r="D2459">
        <v>4.6431264699206602</v>
      </c>
    </row>
    <row r="2460" spans="1:45" x14ac:dyDescent="0.3">
      <c r="A2460" s="2" t="s">
        <v>213</v>
      </c>
      <c r="B2460" s="6">
        <v>37185</v>
      </c>
      <c r="C2460" s="11"/>
      <c r="D2460">
        <v>4.8584557475729797</v>
      </c>
    </row>
    <row r="2461" spans="1:45" x14ac:dyDescent="0.3">
      <c r="A2461" s="2" t="s">
        <v>213</v>
      </c>
      <c r="B2461" s="6">
        <v>37186</v>
      </c>
      <c r="C2461" s="11"/>
      <c r="D2461">
        <v>5.2673792469271401</v>
      </c>
    </row>
    <row r="2462" spans="1:45" x14ac:dyDescent="0.3">
      <c r="A2462" s="2" t="s">
        <v>213</v>
      </c>
      <c r="B2462" s="6">
        <v>37187</v>
      </c>
      <c r="C2462" s="11"/>
      <c r="D2462">
        <v>5.5291826333913097</v>
      </c>
    </row>
    <row r="2463" spans="1:45" x14ac:dyDescent="0.3">
      <c r="A2463" s="2" t="s">
        <v>213</v>
      </c>
      <c r="B2463" s="6">
        <v>37188</v>
      </c>
      <c r="C2463" s="11"/>
      <c r="D2463">
        <v>1.1818226198749799</v>
      </c>
    </row>
    <row r="2464" spans="1:45" x14ac:dyDescent="0.3">
      <c r="A2464" s="2" t="s">
        <v>213</v>
      </c>
      <c r="B2464" s="6">
        <v>37189</v>
      </c>
      <c r="C2464" s="11"/>
      <c r="D2464">
        <v>4.2739168816878701</v>
      </c>
    </row>
    <row r="2465" spans="1:15" x14ac:dyDescent="0.3">
      <c r="A2465" s="2" t="s">
        <v>213</v>
      </c>
      <c r="B2465" s="6">
        <v>37190</v>
      </c>
      <c r="C2465" s="11"/>
      <c r="D2465">
        <v>3.3486918179720999</v>
      </c>
    </row>
    <row r="2466" spans="1:15" x14ac:dyDescent="0.3">
      <c r="A2466" s="2" t="s">
        <v>213</v>
      </c>
      <c r="B2466" s="6">
        <v>37191</v>
      </c>
      <c r="C2466" s="11"/>
      <c r="D2466">
        <v>4.83722667769797</v>
      </c>
    </row>
    <row r="2467" spans="1:15" x14ac:dyDescent="0.3">
      <c r="A2467" s="2" t="s">
        <v>213</v>
      </c>
      <c r="B2467" s="6">
        <v>37192</v>
      </c>
      <c r="C2467" s="11"/>
      <c r="D2467">
        <v>5.5894745627217803</v>
      </c>
    </row>
    <row r="2468" spans="1:15" x14ac:dyDescent="0.3">
      <c r="A2468" s="2" t="s">
        <v>213</v>
      </c>
      <c r="B2468" s="6">
        <v>37193</v>
      </c>
      <c r="C2468" s="11"/>
      <c r="D2468">
        <v>5.7764282149802098</v>
      </c>
    </row>
    <row r="2469" spans="1:15" x14ac:dyDescent="0.3">
      <c r="A2469" s="2" t="s">
        <v>213</v>
      </c>
      <c r="B2469" s="6">
        <v>37194</v>
      </c>
      <c r="C2469" s="11"/>
      <c r="D2469">
        <v>5.3468617643403604</v>
      </c>
    </row>
    <row r="2470" spans="1:15" x14ac:dyDescent="0.3">
      <c r="A2470" s="2" t="s">
        <v>213</v>
      </c>
      <c r="B2470" s="6">
        <v>37195</v>
      </c>
      <c r="C2470" s="11"/>
      <c r="D2470">
        <v>5.0192323461903499</v>
      </c>
    </row>
    <row r="2471" spans="1:15" x14ac:dyDescent="0.3">
      <c r="A2471" s="2" t="s">
        <v>213</v>
      </c>
      <c r="B2471" s="6">
        <v>37196</v>
      </c>
      <c r="C2471" s="11"/>
      <c r="D2471">
        <v>5.0566908502672696</v>
      </c>
    </row>
    <row r="2472" spans="1:15" x14ac:dyDescent="0.3">
      <c r="A2472" s="2" t="s">
        <v>213</v>
      </c>
      <c r="B2472" s="6">
        <v>37197</v>
      </c>
      <c r="C2472" s="11"/>
      <c r="D2472">
        <v>5.9165780336421001</v>
      </c>
    </row>
    <row r="2473" spans="1:15" x14ac:dyDescent="0.3">
      <c r="A2473" s="2" t="s">
        <v>213</v>
      </c>
      <c r="B2473" s="6">
        <v>37198</v>
      </c>
      <c r="C2473" s="11"/>
      <c r="D2473">
        <v>4.91950719659068</v>
      </c>
    </row>
    <row r="2474" spans="1:15" x14ac:dyDescent="0.3">
      <c r="A2474" s="2" t="s">
        <v>213</v>
      </c>
      <c r="B2474" s="6">
        <v>37199</v>
      </c>
      <c r="C2474" s="11"/>
      <c r="D2474">
        <v>5.0780584105475404</v>
      </c>
    </row>
    <row r="2475" spans="1:15" x14ac:dyDescent="0.3">
      <c r="A2475" s="2" t="s">
        <v>213</v>
      </c>
      <c r="B2475" s="6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x14ac:dyDescent="0.3">
      <c r="A2476" s="2" t="s">
        <v>213</v>
      </c>
      <c r="B2476" s="6">
        <v>37201</v>
      </c>
      <c r="C2476" s="11"/>
      <c r="D2476">
        <v>4.1029807195916899</v>
      </c>
    </row>
    <row r="2477" spans="1:15" x14ac:dyDescent="0.3">
      <c r="A2477" s="2" t="s">
        <v>213</v>
      </c>
      <c r="B2477" s="6">
        <v>37202</v>
      </c>
      <c r="C2477" s="11"/>
      <c r="D2477">
        <v>4.0042559811026903</v>
      </c>
    </row>
    <row r="2478" spans="1:15" x14ac:dyDescent="0.3">
      <c r="A2478" s="2" t="s">
        <v>213</v>
      </c>
      <c r="B2478" s="6">
        <v>37203</v>
      </c>
      <c r="C2478" s="11"/>
      <c r="D2478">
        <v>4.7268732853947899</v>
      </c>
    </row>
    <row r="2479" spans="1:15" x14ac:dyDescent="0.3">
      <c r="A2479" s="2" t="s">
        <v>213</v>
      </c>
      <c r="B2479" s="6">
        <v>37204</v>
      </c>
      <c r="C2479" s="11"/>
      <c r="D2479">
        <v>1.49445520849305</v>
      </c>
    </row>
    <row r="2480" spans="1:15" x14ac:dyDescent="0.3">
      <c r="A2480" s="2" t="s">
        <v>213</v>
      </c>
      <c r="B2480" s="6">
        <v>37205</v>
      </c>
      <c r="C2480" s="11"/>
      <c r="D2480">
        <v>5.4214635564543903</v>
      </c>
    </row>
    <row r="2481" spans="1:15" x14ac:dyDescent="0.3">
      <c r="A2481" s="2" t="s">
        <v>213</v>
      </c>
      <c r="B2481" s="6">
        <v>37206</v>
      </c>
      <c r="C2481" s="11"/>
      <c r="D2481">
        <v>3.7072926844625802</v>
      </c>
    </row>
    <row r="2482" spans="1:15" x14ac:dyDescent="0.3">
      <c r="A2482" s="2" t="s">
        <v>213</v>
      </c>
      <c r="B2482" s="6">
        <v>37207</v>
      </c>
      <c r="C2482" s="11"/>
      <c r="D2482">
        <v>4.9976405377161601</v>
      </c>
    </row>
    <row r="2483" spans="1:15" x14ac:dyDescent="0.3">
      <c r="A2483" s="2" t="s">
        <v>213</v>
      </c>
      <c r="B2483" s="6">
        <v>37208</v>
      </c>
      <c r="C2483" s="11"/>
      <c r="D2483">
        <v>4.1851789034118703</v>
      </c>
    </row>
    <row r="2484" spans="1:15" x14ac:dyDescent="0.3">
      <c r="A2484" s="2" t="s">
        <v>213</v>
      </c>
      <c r="B2484" s="6">
        <v>37209</v>
      </c>
      <c r="C2484" s="11"/>
      <c r="D2484">
        <v>5.8206170833082602</v>
      </c>
    </row>
    <row r="2485" spans="1:15" x14ac:dyDescent="0.3">
      <c r="A2485" s="2" t="s">
        <v>213</v>
      </c>
      <c r="B2485" s="6">
        <v>37210</v>
      </c>
      <c r="C2485" s="11"/>
      <c r="D2485">
        <v>1.7558846720005901</v>
      </c>
    </row>
    <row r="2486" spans="1:15" x14ac:dyDescent="0.3">
      <c r="A2486" s="2" t="s">
        <v>213</v>
      </c>
      <c r="B2486" s="6">
        <v>37211</v>
      </c>
      <c r="C2486" s="11"/>
      <c r="D2486">
        <v>5.30456441780888</v>
      </c>
    </row>
    <row r="2487" spans="1:15" x14ac:dyDescent="0.3">
      <c r="A2487" s="2" t="s">
        <v>213</v>
      </c>
      <c r="B2487" s="6">
        <v>37212</v>
      </c>
      <c r="C2487" s="11"/>
      <c r="D2487">
        <v>5.2865995190472503</v>
      </c>
    </row>
    <row r="2488" spans="1:15" x14ac:dyDescent="0.3">
      <c r="A2488" s="2" t="s">
        <v>213</v>
      </c>
      <c r="B2488" s="6">
        <v>37213</v>
      </c>
      <c r="C2488" s="11"/>
      <c r="D2488">
        <v>3.7355451985035102</v>
      </c>
    </row>
    <row r="2489" spans="1:15" x14ac:dyDescent="0.3">
      <c r="A2489" s="2" t="s">
        <v>213</v>
      </c>
      <c r="B2489" s="6">
        <v>37214</v>
      </c>
      <c r="C2489" s="11"/>
      <c r="D2489">
        <v>2.57345781903765</v>
      </c>
    </row>
    <row r="2490" spans="1:15" x14ac:dyDescent="0.3">
      <c r="A2490" s="2" t="s">
        <v>213</v>
      </c>
      <c r="B2490" s="6">
        <v>37215</v>
      </c>
      <c r="C2490" s="11"/>
      <c r="D2490">
        <v>2.55526953371692</v>
      </c>
    </row>
    <row r="2491" spans="1:15" x14ac:dyDescent="0.3">
      <c r="A2491" s="2" t="s">
        <v>213</v>
      </c>
      <c r="B2491" s="6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x14ac:dyDescent="0.3">
      <c r="A2492" s="2" t="s">
        <v>213</v>
      </c>
      <c r="B2492" s="6">
        <v>37217</v>
      </c>
      <c r="C2492" s="11"/>
      <c r="D2492">
        <v>3.72791079905975</v>
      </c>
    </row>
    <row r="2493" spans="1:15" x14ac:dyDescent="0.3">
      <c r="A2493" s="2" t="s">
        <v>213</v>
      </c>
      <c r="B2493" s="6">
        <v>37218</v>
      </c>
      <c r="C2493" s="11"/>
      <c r="D2493">
        <v>3.3259424892734999</v>
      </c>
    </row>
    <row r="2494" spans="1:15" x14ac:dyDescent="0.3">
      <c r="A2494" s="2" t="s">
        <v>213</v>
      </c>
      <c r="B2494" s="6">
        <v>37219</v>
      </c>
      <c r="C2494" s="11"/>
      <c r="D2494">
        <v>3.45445169202985</v>
      </c>
    </row>
    <row r="2495" spans="1:15" x14ac:dyDescent="0.3">
      <c r="A2495" s="2" t="s">
        <v>213</v>
      </c>
      <c r="B2495" s="6">
        <v>37220</v>
      </c>
      <c r="C2495" s="11"/>
      <c r="D2495">
        <v>1.83567502446577</v>
      </c>
    </row>
    <row r="2496" spans="1:15" x14ac:dyDescent="0.3">
      <c r="A2496" s="2" t="s">
        <v>213</v>
      </c>
      <c r="B2496" s="6">
        <v>37221</v>
      </c>
      <c r="C2496" s="11"/>
      <c r="D2496">
        <v>1.2172382285402099</v>
      </c>
    </row>
    <row r="2497" spans="1:45" x14ac:dyDescent="0.3">
      <c r="A2497" s="2" t="s">
        <v>213</v>
      </c>
      <c r="B2497" s="6">
        <v>37222</v>
      </c>
      <c r="C2497" s="11"/>
      <c r="D2497">
        <v>2.5890187901638599</v>
      </c>
    </row>
    <row r="2498" spans="1:45" x14ac:dyDescent="0.3">
      <c r="A2498" s="2" t="s">
        <v>213</v>
      </c>
      <c r="B2498" s="6">
        <v>37223</v>
      </c>
      <c r="C2498" s="11"/>
      <c r="D2498">
        <v>4.2770652789024597</v>
      </c>
    </row>
    <row r="2499" spans="1:45" x14ac:dyDescent="0.3">
      <c r="A2499" s="2" t="s">
        <v>213</v>
      </c>
      <c r="B2499" s="6">
        <v>37224</v>
      </c>
      <c r="C2499" s="11"/>
      <c r="D2499">
        <v>3.49681112952914</v>
      </c>
    </row>
    <row r="2500" spans="1:45" x14ac:dyDescent="0.3">
      <c r="A2500" s="2" t="s">
        <v>213</v>
      </c>
      <c r="B2500" s="6">
        <v>37225</v>
      </c>
      <c r="C2500" s="11"/>
      <c r="D2500">
        <v>4.1637312196171203</v>
      </c>
    </row>
    <row r="2501" spans="1:45" x14ac:dyDescent="0.3">
      <c r="A2501" s="2" t="s">
        <v>213</v>
      </c>
      <c r="B2501" s="6">
        <v>37226</v>
      </c>
      <c r="C2501" s="11"/>
      <c r="D2501">
        <v>4.7442173822931801</v>
      </c>
    </row>
    <row r="2502" spans="1:45" x14ac:dyDescent="0.3">
      <c r="A2502" s="2" t="s">
        <v>213</v>
      </c>
      <c r="B2502" s="6">
        <v>37227</v>
      </c>
      <c r="C2502" s="11"/>
      <c r="D2502">
        <v>3.72767430514038</v>
      </c>
    </row>
    <row r="2503" spans="1:45" x14ac:dyDescent="0.3">
      <c r="A2503" s="2" t="s">
        <v>213</v>
      </c>
      <c r="B2503" s="6">
        <v>37228</v>
      </c>
      <c r="C2503" s="11"/>
      <c r="D2503">
        <v>4.0677862870066903</v>
      </c>
    </row>
    <row r="2504" spans="1:45" x14ac:dyDescent="0.3">
      <c r="A2504" s="2" t="s">
        <v>213</v>
      </c>
      <c r="B2504" s="6">
        <v>37229</v>
      </c>
      <c r="C2504" s="11"/>
      <c r="D2504">
        <v>5.3014063520062997</v>
      </c>
      <c r="R2504">
        <v>1469.52932098765</v>
      </c>
      <c r="W2504">
        <v>38.200000000000003</v>
      </c>
      <c r="Y2504">
        <f>AA2504/(W2504/1000)</f>
        <v>18869.109947643974</v>
      </c>
      <c r="AA2504">
        <v>720.8</v>
      </c>
      <c r="AO2504" t="s">
        <v>934</v>
      </c>
      <c r="AS2504">
        <v>90</v>
      </c>
    </row>
    <row r="2505" spans="1:45" x14ac:dyDescent="0.3">
      <c r="A2505" s="2" t="s">
        <v>213</v>
      </c>
      <c r="B2505" s="6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</row>
    <row r="2506" spans="1:45" x14ac:dyDescent="0.3">
      <c r="A2506" s="2" t="s">
        <v>71</v>
      </c>
      <c r="B2506" s="6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</row>
    <row r="2507" spans="1:45" x14ac:dyDescent="0.3">
      <c r="A2507" s="2" t="s">
        <v>71</v>
      </c>
      <c r="B2507" s="6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</row>
    <row r="2508" spans="1:45" x14ac:dyDescent="0.3">
      <c r="A2508" s="2" t="s">
        <v>71</v>
      </c>
      <c r="B2508" s="6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</row>
    <row r="2509" spans="1:45" x14ac:dyDescent="0.3">
      <c r="A2509" s="2" t="s">
        <v>71</v>
      </c>
      <c r="B2509" s="6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</row>
    <row r="2510" spans="1:45" x14ac:dyDescent="0.3">
      <c r="A2510" s="2" t="s">
        <v>71</v>
      </c>
      <c r="B2510" s="6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</row>
    <row r="2511" spans="1:45" x14ac:dyDescent="0.3">
      <c r="A2511" s="2" t="s">
        <v>71</v>
      </c>
      <c r="B2511" s="6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</row>
    <row r="2512" spans="1:45" x14ac:dyDescent="0.3">
      <c r="A2512" s="2" t="s">
        <v>71</v>
      </c>
      <c r="B2512" s="6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</row>
    <row r="2513" spans="1:45" x14ac:dyDescent="0.3">
      <c r="A2513" s="2" t="s">
        <v>71</v>
      </c>
      <c r="B2513" s="6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</row>
    <row r="2514" spans="1:45" x14ac:dyDescent="0.3">
      <c r="A2514" s="2" t="s">
        <v>71</v>
      </c>
      <c r="B2514" s="6">
        <v>37699</v>
      </c>
      <c r="C2514" s="11"/>
      <c r="R2514">
        <v>57.62</v>
      </c>
      <c r="AI2514">
        <v>0.34</v>
      </c>
    </row>
    <row r="2515" spans="1:45" x14ac:dyDescent="0.3">
      <c r="A2515" s="2" t="s">
        <v>71</v>
      </c>
      <c r="B2515" s="6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</row>
    <row r="2516" spans="1:45" x14ac:dyDescent="0.3">
      <c r="A2516" s="2" t="s">
        <v>71</v>
      </c>
      <c r="B2516" s="6">
        <v>37705</v>
      </c>
      <c r="C2516" s="11"/>
      <c r="AS2516">
        <v>31</v>
      </c>
    </row>
    <row r="2517" spans="1:45" x14ac:dyDescent="0.3">
      <c r="A2517" s="2" t="s">
        <v>71</v>
      </c>
      <c r="B2517" s="6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</row>
    <row r="2518" spans="1:45" x14ac:dyDescent="0.3">
      <c r="A2518" s="2" t="s">
        <v>71</v>
      </c>
      <c r="B2518" s="6">
        <v>37707</v>
      </c>
      <c r="C2518" s="11"/>
      <c r="R2518">
        <v>86.63</v>
      </c>
      <c r="AI2518">
        <v>0.46</v>
      </c>
    </row>
    <row r="2519" spans="1:45" x14ac:dyDescent="0.3">
      <c r="A2519" s="2" t="s">
        <v>71</v>
      </c>
      <c r="B2519" s="6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</row>
    <row r="2520" spans="1:45" x14ac:dyDescent="0.3">
      <c r="A2520" s="2" t="s">
        <v>71</v>
      </c>
      <c r="B2520" s="6">
        <v>37715</v>
      </c>
      <c r="C2520" s="11"/>
      <c r="R2520">
        <v>225.99</v>
      </c>
      <c r="AI2520">
        <v>0.84</v>
      </c>
    </row>
    <row r="2521" spans="1:45" x14ac:dyDescent="0.3">
      <c r="A2521" s="2" t="s">
        <v>71</v>
      </c>
      <c r="B2521" s="6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</row>
    <row r="2522" spans="1:45" x14ac:dyDescent="0.3">
      <c r="A2522" s="2" t="s">
        <v>71</v>
      </c>
      <c r="B2522" s="6">
        <v>37721</v>
      </c>
      <c r="C2522" s="11"/>
      <c r="R2522">
        <v>312.01</v>
      </c>
      <c r="AI2522">
        <v>1.45</v>
      </c>
    </row>
    <row r="2523" spans="1:45" x14ac:dyDescent="0.3">
      <c r="A2523" s="2" t="s">
        <v>71</v>
      </c>
      <c r="B2523" s="6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</row>
    <row r="2524" spans="1:45" x14ac:dyDescent="0.3">
      <c r="A2524" s="2" t="s">
        <v>71</v>
      </c>
      <c r="B2524" s="6">
        <v>37726</v>
      </c>
      <c r="C2524" s="11"/>
      <c r="R2524">
        <v>416.98</v>
      </c>
      <c r="AI2524">
        <v>2.65</v>
      </c>
    </row>
    <row r="2525" spans="1:45" x14ac:dyDescent="0.3">
      <c r="A2525" s="2" t="s">
        <v>71</v>
      </c>
      <c r="B2525" s="6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</row>
    <row r="2526" spans="1:45" x14ac:dyDescent="0.3">
      <c r="A2526" s="2" t="s">
        <v>71</v>
      </c>
      <c r="B2526" s="6">
        <v>37731</v>
      </c>
      <c r="C2526" s="11"/>
      <c r="AI2526">
        <v>3.89</v>
      </c>
    </row>
    <row r="2527" spans="1:45" x14ac:dyDescent="0.3">
      <c r="A2527" s="2" t="s">
        <v>71</v>
      </c>
      <c r="B2527" s="6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</row>
    <row r="2528" spans="1:45" x14ac:dyDescent="0.3">
      <c r="A2528" s="2" t="s">
        <v>71</v>
      </c>
      <c r="B2528" s="6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</row>
    <row r="2529" spans="1:45" x14ac:dyDescent="0.3">
      <c r="A2529" s="2" t="s">
        <v>71</v>
      </c>
      <c r="B2529" s="6">
        <v>37736</v>
      </c>
      <c r="C2529" s="11"/>
      <c r="R2529">
        <v>546.79</v>
      </c>
      <c r="AI2529">
        <v>5.21</v>
      </c>
    </row>
    <row r="2530" spans="1:45" x14ac:dyDescent="0.3">
      <c r="A2530" s="2" t="s">
        <v>71</v>
      </c>
      <c r="B2530" s="6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</row>
    <row r="2531" spans="1:45" x14ac:dyDescent="0.3">
      <c r="A2531" s="2" t="s">
        <v>71</v>
      </c>
      <c r="B2531" s="6">
        <v>37739</v>
      </c>
      <c r="C2531" s="11"/>
      <c r="AS2531">
        <v>55</v>
      </c>
    </row>
    <row r="2532" spans="1:45" x14ac:dyDescent="0.3">
      <c r="A2532" s="2" t="s">
        <v>71</v>
      </c>
      <c r="B2532" s="6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</row>
    <row r="2533" spans="1:45" x14ac:dyDescent="0.3">
      <c r="A2533" s="2" t="s">
        <v>71</v>
      </c>
      <c r="B2533" s="6">
        <v>37741</v>
      </c>
      <c r="C2533" s="11"/>
      <c r="AI2533">
        <v>5.55</v>
      </c>
    </row>
    <row r="2534" spans="1:45" x14ac:dyDescent="0.3">
      <c r="A2534" s="2" t="s">
        <v>71</v>
      </c>
      <c r="B2534" s="6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AI2534">
        <v>4.8899999999999997</v>
      </c>
    </row>
    <row r="2535" spans="1:45" x14ac:dyDescent="0.3">
      <c r="A2535" s="2" t="s">
        <v>71</v>
      </c>
      <c r="B2535" s="6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AI2535">
        <v>4</v>
      </c>
    </row>
    <row r="2536" spans="1:45" x14ac:dyDescent="0.3">
      <c r="A2536" s="2" t="s">
        <v>71</v>
      </c>
      <c r="B2536" s="6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AI2536">
        <v>3.35</v>
      </c>
    </row>
    <row r="2537" spans="1:45" x14ac:dyDescent="0.3">
      <c r="A2537" s="2" t="s">
        <v>71</v>
      </c>
      <c r="B2537" s="6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</row>
    <row r="2538" spans="1:45" x14ac:dyDescent="0.3">
      <c r="A2538" s="2" t="s">
        <v>71</v>
      </c>
      <c r="B2538" s="6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AI2538">
        <v>2.5099999999999998</v>
      </c>
    </row>
    <row r="2539" spans="1:45" x14ac:dyDescent="0.3">
      <c r="A2539" s="2" t="s">
        <v>71</v>
      </c>
      <c r="B2539" s="6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</row>
    <row r="2540" spans="1:45" x14ac:dyDescent="0.3">
      <c r="A2540" s="2" t="s">
        <v>71</v>
      </c>
      <c r="B2540" s="6">
        <v>37776</v>
      </c>
      <c r="C2540" s="11"/>
      <c r="R2540">
        <v>922.8</v>
      </c>
      <c r="AA2540">
        <v>526.05999999999995</v>
      </c>
      <c r="AI2540">
        <v>0.78</v>
      </c>
      <c r="AO2540" t="s">
        <v>934</v>
      </c>
      <c r="AS2540">
        <v>90</v>
      </c>
    </row>
    <row r="2541" spans="1:45" x14ac:dyDescent="0.3">
      <c r="A2541" s="2" t="s">
        <v>71</v>
      </c>
      <c r="B2541" s="6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</row>
    <row r="2542" spans="1:45" x14ac:dyDescent="0.3">
      <c r="A2542" s="2" t="s">
        <v>71</v>
      </c>
      <c r="B2542" s="6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</row>
    <row r="2543" spans="1:45" x14ac:dyDescent="0.3">
      <c r="A2543" s="2" t="s">
        <v>72</v>
      </c>
      <c r="B2543" s="6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</row>
    <row r="2544" spans="1:45" x14ac:dyDescent="0.3">
      <c r="A2544" s="2" t="s">
        <v>72</v>
      </c>
      <c r="B2544" s="6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</row>
    <row r="2545" spans="1:10" x14ac:dyDescent="0.3">
      <c r="A2545" s="2" t="s">
        <v>72</v>
      </c>
      <c r="B2545" s="6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x14ac:dyDescent="0.3">
      <c r="A2546" s="2" t="s">
        <v>72</v>
      </c>
      <c r="B2546" s="6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x14ac:dyDescent="0.3">
      <c r="A2547" s="2" t="s">
        <v>72</v>
      </c>
      <c r="B2547" s="6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x14ac:dyDescent="0.3">
      <c r="A2548" s="2" t="s">
        <v>72</v>
      </c>
      <c r="B2548" s="6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x14ac:dyDescent="0.3">
      <c r="A2549" s="2" t="s">
        <v>72</v>
      </c>
      <c r="B2549" s="6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x14ac:dyDescent="0.3">
      <c r="A2550" s="2" t="s">
        <v>72</v>
      </c>
      <c r="B2550" s="6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x14ac:dyDescent="0.3">
      <c r="A2551" s="2" t="s">
        <v>72</v>
      </c>
      <c r="B2551" s="6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x14ac:dyDescent="0.3">
      <c r="A2552" s="2" t="s">
        <v>72</v>
      </c>
      <c r="B2552" s="6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x14ac:dyDescent="0.3">
      <c r="A2553" s="2" t="s">
        <v>72</v>
      </c>
      <c r="B2553" s="6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x14ac:dyDescent="0.3">
      <c r="A2554" s="2" t="s">
        <v>72</v>
      </c>
      <c r="B2554" s="6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x14ac:dyDescent="0.3">
      <c r="A2555" s="2" t="s">
        <v>72</v>
      </c>
      <c r="B2555" s="6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x14ac:dyDescent="0.3">
      <c r="A2556" s="2" t="s">
        <v>72</v>
      </c>
      <c r="B2556" s="6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x14ac:dyDescent="0.3">
      <c r="A2557" s="2" t="s">
        <v>72</v>
      </c>
      <c r="B2557" s="6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x14ac:dyDescent="0.3">
      <c r="A2558" s="2" t="s">
        <v>72</v>
      </c>
      <c r="B2558" s="6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x14ac:dyDescent="0.3">
      <c r="A2559" s="2" t="s">
        <v>72</v>
      </c>
      <c r="B2559" s="6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x14ac:dyDescent="0.3">
      <c r="A2560" s="2" t="s">
        <v>72</v>
      </c>
      <c r="B2560" s="6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x14ac:dyDescent="0.3">
      <c r="A2561" s="2" t="s">
        <v>72</v>
      </c>
      <c r="B2561" s="6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x14ac:dyDescent="0.3">
      <c r="A2562" s="2" t="s">
        <v>72</v>
      </c>
      <c r="B2562" s="6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x14ac:dyDescent="0.3">
      <c r="A2563" s="2" t="s">
        <v>72</v>
      </c>
      <c r="B2563" s="6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x14ac:dyDescent="0.3">
      <c r="A2564" s="2" t="s">
        <v>72</v>
      </c>
      <c r="B2564" s="6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x14ac:dyDescent="0.3">
      <c r="A2565" s="2" t="s">
        <v>72</v>
      </c>
      <c r="B2565" s="6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x14ac:dyDescent="0.3">
      <c r="A2566" s="2" t="s">
        <v>72</v>
      </c>
      <c r="B2566" s="6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x14ac:dyDescent="0.3">
      <c r="A2567" s="2" t="s">
        <v>72</v>
      </c>
      <c r="B2567" s="6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x14ac:dyDescent="0.3">
      <c r="A2568" s="2" t="s">
        <v>72</v>
      </c>
      <c r="B2568" s="6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x14ac:dyDescent="0.3">
      <c r="A2569" s="2" t="s">
        <v>72</v>
      </c>
      <c r="B2569" s="6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x14ac:dyDescent="0.3">
      <c r="A2570" s="2" t="s">
        <v>72</v>
      </c>
      <c r="B2570" s="6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x14ac:dyDescent="0.3">
      <c r="A2571" s="2" t="s">
        <v>72</v>
      </c>
      <c r="B2571" s="6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x14ac:dyDescent="0.3">
      <c r="A2572" s="2" t="s">
        <v>72</v>
      </c>
      <c r="B2572" s="6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x14ac:dyDescent="0.3">
      <c r="A2573" s="2" t="s">
        <v>72</v>
      </c>
      <c r="B2573" s="6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x14ac:dyDescent="0.3">
      <c r="A2574" s="2" t="s">
        <v>72</v>
      </c>
      <c r="B2574" s="6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x14ac:dyDescent="0.3">
      <c r="A2575" s="2" t="s">
        <v>72</v>
      </c>
      <c r="B2575" s="6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x14ac:dyDescent="0.3">
      <c r="A2576" s="2" t="s">
        <v>72</v>
      </c>
      <c r="B2576" s="6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5" x14ac:dyDescent="0.3">
      <c r="A2577" s="2" t="s">
        <v>72</v>
      </c>
      <c r="B2577" s="6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</row>
    <row r="2578" spans="1:45" x14ac:dyDescent="0.3">
      <c r="A2578" s="2" t="s">
        <v>72</v>
      </c>
      <c r="B2578" s="6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</row>
    <row r="2579" spans="1:45" x14ac:dyDescent="0.3">
      <c r="A2579" s="2" t="s">
        <v>72</v>
      </c>
      <c r="B2579" s="6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</row>
    <row r="2580" spans="1:45" x14ac:dyDescent="0.3">
      <c r="A2580" s="2" t="s">
        <v>72</v>
      </c>
      <c r="B2580" s="6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</row>
    <row r="2581" spans="1:45" x14ac:dyDescent="0.3">
      <c r="A2581" s="2" t="s">
        <v>72</v>
      </c>
      <c r="B2581" s="6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</row>
    <row r="2582" spans="1:45" x14ac:dyDescent="0.3">
      <c r="A2582" s="2" t="s">
        <v>72</v>
      </c>
      <c r="B2582" s="6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</row>
    <row r="2583" spans="1:45" x14ac:dyDescent="0.3">
      <c r="A2583" s="2" t="s">
        <v>72</v>
      </c>
      <c r="B2583" s="6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</row>
    <row r="2584" spans="1:45" x14ac:dyDescent="0.3">
      <c r="A2584" s="2" t="s">
        <v>72</v>
      </c>
      <c r="B2584" s="6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</row>
    <row r="2585" spans="1:45" x14ac:dyDescent="0.3">
      <c r="A2585" s="2" t="s">
        <v>72</v>
      </c>
      <c r="B2585" s="6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</row>
    <row r="2586" spans="1:45" x14ac:dyDescent="0.3">
      <c r="A2586" s="2" t="s">
        <v>72</v>
      </c>
      <c r="B2586" s="6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</row>
    <row r="2587" spans="1:45" x14ac:dyDescent="0.3">
      <c r="A2587" s="2" t="s">
        <v>72</v>
      </c>
      <c r="B2587" s="6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</row>
    <row r="2588" spans="1:45" x14ac:dyDescent="0.3">
      <c r="A2588" s="2" t="s">
        <v>72</v>
      </c>
      <c r="B2588" s="6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</row>
    <row r="2589" spans="1:45" x14ac:dyDescent="0.3">
      <c r="A2589" s="2" t="s">
        <v>72</v>
      </c>
      <c r="B2589" s="6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AI2589">
        <v>0.55000000000000004</v>
      </c>
    </row>
    <row r="2590" spans="1:45" x14ac:dyDescent="0.3">
      <c r="A2590" s="2" t="s">
        <v>72</v>
      </c>
      <c r="B2590" s="6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AS2590">
        <v>31</v>
      </c>
    </row>
    <row r="2591" spans="1:45" x14ac:dyDescent="0.3">
      <c r="A2591" s="2" t="s">
        <v>72</v>
      </c>
      <c r="B2591" s="6">
        <v>38057</v>
      </c>
      <c r="C2591" s="11"/>
      <c r="R2591">
        <v>93.29</v>
      </c>
      <c r="AI2591">
        <v>1.0900000000000001</v>
      </c>
    </row>
    <row r="2592" spans="1:45" x14ac:dyDescent="0.3">
      <c r="A2592" s="2" t="s">
        <v>72</v>
      </c>
      <c r="B2592" s="6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</row>
    <row r="2593" spans="1:45" x14ac:dyDescent="0.3">
      <c r="A2593" s="2" t="s">
        <v>72</v>
      </c>
      <c r="B2593" s="6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AI2593">
        <v>1.7</v>
      </c>
    </row>
    <row r="2594" spans="1:45" x14ac:dyDescent="0.3">
      <c r="A2594" s="2" t="s">
        <v>72</v>
      </c>
      <c r="B2594" s="6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AI2594">
        <v>1.69</v>
      </c>
    </row>
    <row r="2595" spans="1:45" x14ac:dyDescent="0.3">
      <c r="A2595" s="2" t="s">
        <v>72</v>
      </c>
      <c r="B2595" s="6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</row>
    <row r="2596" spans="1:45" x14ac:dyDescent="0.3">
      <c r="A2596" s="2" t="s">
        <v>72</v>
      </c>
      <c r="B2596" s="6">
        <v>38077</v>
      </c>
      <c r="C2596" s="11"/>
      <c r="R2596">
        <v>296.70999999999998</v>
      </c>
      <c r="AI2596">
        <v>3.49</v>
      </c>
    </row>
    <row r="2597" spans="1:45" x14ac:dyDescent="0.3">
      <c r="A2597" s="2" t="s">
        <v>72</v>
      </c>
      <c r="B2597" s="6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</row>
    <row r="2598" spans="1:45" x14ac:dyDescent="0.3">
      <c r="A2598" s="2" t="s">
        <v>72</v>
      </c>
      <c r="B2598" s="6">
        <v>38085</v>
      </c>
      <c r="C2598" s="11"/>
      <c r="R2598">
        <v>500.95</v>
      </c>
      <c r="AI2598">
        <v>4.99</v>
      </c>
    </row>
    <row r="2599" spans="1:45" x14ac:dyDescent="0.3">
      <c r="A2599" s="2" t="s">
        <v>72</v>
      </c>
      <c r="B2599" s="6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</row>
    <row r="2600" spans="1:45" x14ac:dyDescent="0.3">
      <c r="A2600" s="2" t="s">
        <v>72</v>
      </c>
      <c r="B2600" s="6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</row>
    <row r="2601" spans="1:45" x14ac:dyDescent="0.3">
      <c r="A2601" s="2" t="s">
        <v>72</v>
      </c>
      <c r="B2601" s="6">
        <v>38093</v>
      </c>
      <c r="C2601" s="11"/>
      <c r="R2601">
        <v>539.75</v>
      </c>
      <c r="AI2601">
        <v>6.9</v>
      </c>
    </row>
    <row r="2602" spans="1:45" x14ac:dyDescent="0.3">
      <c r="A2602" s="2" t="s">
        <v>72</v>
      </c>
      <c r="B2602" s="6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</row>
    <row r="2603" spans="1:45" x14ac:dyDescent="0.3">
      <c r="A2603" s="2" t="s">
        <v>72</v>
      </c>
      <c r="B2603" s="6">
        <v>38100</v>
      </c>
      <c r="C2603" s="11"/>
      <c r="R2603">
        <v>758</v>
      </c>
      <c r="AI2603">
        <v>6.41</v>
      </c>
      <c r="AS2603">
        <v>55</v>
      </c>
    </row>
    <row r="2604" spans="1:45" x14ac:dyDescent="0.3">
      <c r="A2604" s="2" t="s">
        <v>72</v>
      </c>
      <c r="B2604" s="6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</row>
    <row r="2605" spans="1:45" x14ac:dyDescent="0.3">
      <c r="A2605" s="2" t="s">
        <v>72</v>
      </c>
      <c r="B2605" s="6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AI2605">
        <v>5.47</v>
      </c>
    </row>
    <row r="2606" spans="1:45" x14ac:dyDescent="0.3">
      <c r="A2606" s="2" t="s">
        <v>72</v>
      </c>
      <c r="B2606" s="6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</row>
    <row r="2607" spans="1:45" x14ac:dyDescent="0.3">
      <c r="A2607" s="2" t="s">
        <v>72</v>
      </c>
      <c r="B2607" s="6">
        <v>38114</v>
      </c>
      <c r="C2607" s="11"/>
      <c r="R2607">
        <v>1194.78</v>
      </c>
      <c r="AI2607">
        <v>5.15</v>
      </c>
    </row>
    <row r="2608" spans="1:45" x14ac:dyDescent="0.3">
      <c r="A2608" s="2" t="s">
        <v>72</v>
      </c>
      <c r="B2608" s="6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</row>
    <row r="2609" spans="1:45" x14ac:dyDescent="0.3">
      <c r="A2609" s="2" t="s">
        <v>72</v>
      </c>
      <c r="B2609" s="6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</row>
    <row r="2610" spans="1:45" x14ac:dyDescent="0.3">
      <c r="A2610" s="2" t="s">
        <v>72</v>
      </c>
      <c r="B2610" s="6">
        <v>38120</v>
      </c>
      <c r="C2610" s="11"/>
      <c r="R2610">
        <v>1302.02</v>
      </c>
      <c r="AI2610">
        <v>3.79</v>
      </c>
    </row>
    <row r="2611" spans="1:45" x14ac:dyDescent="0.3">
      <c r="A2611" s="2" t="s">
        <v>72</v>
      </c>
      <c r="B2611" s="6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</row>
    <row r="2612" spans="1:45" x14ac:dyDescent="0.3">
      <c r="A2612" s="2" t="s">
        <v>72</v>
      </c>
      <c r="B2612" s="6">
        <v>38127</v>
      </c>
      <c r="C2612" s="11"/>
      <c r="R2612">
        <v>1100.03</v>
      </c>
      <c r="AI2612">
        <v>2.86</v>
      </c>
    </row>
    <row r="2613" spans="1:45" x14ac:dyDescent="0.3">
      <c r="A2613" s="2" t="s">
        <v>72</v>
      </c>
      <c r="B2613" s="6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</row>
    <row r="2614" spans="1:45" x14ac:dyDescent="0.3">
      <c r="A2614" s="2" t="s">
        <v>72</v>
      </c>
      <c r="B2614" s="6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AI2614">
        <v>1.97</v>
      </c>
    </row>
    <row r="2615" spans="1:45" x14ac:dyDescent="0.3">
      <c r="A2615" s="2" t="s">
        <v>72</v>
      </c>
      <c r="B2615" s="6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</row>
    <row r="2616" spans="1:45" x14ac:dyDescent="0.3">
      <c r="A2616" s="2" t="s">
        <v>72</v>
      </c>
      <c r="B2616" s="6">
        <v>38142</v>
      </c>
      <c r="C2616" s="11"/>
      <c r="R2616">
        <v>1638.43</v>
      </c>
      <c r="AA2616">
        <v>523.53</v>
      </c>
      <c r="AI2616">
        <v>0.38</v>
      </c>
      <c r="AO2616" t="s">
        <v>934</v>
      </c>
      <c r="AS2616">
        <v>90</v>
      </c>
    </row>
    <row r="2617" spans="1:45" x14ac:dyDescent="0.3">
      <c r="A2617" s="2" t="s">
        <v>72</v>
      </c>
      <c r="B2617" s="6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</row>
    <row r="2618" spans="1:45" x14ac:dyDescent="0.3">
      <c r="A2618" s="2" t="s">
        <v>73</v>
      </c>
      <c r="B2618" s="6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</row>
    <row r="2619" spans="1:45" x14ac:dyDescent="0.3">
      <c r="A2619" s="2" t="s">
        <v>73</v>
      </c>
      <c r="B2619" s="6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</row>
    <row r="2620" spans="1:45" x14ac:dyDescent="0.3">
      <c r="A2620" s="2" t="s">
        <v>73</v>
      </c>
      <c r="B2620" s="6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</row>
    <row r="2621" spans="1:45" x14ac:dyDescent="0.3">
      <c r="A2621" s="2" t="s">
        <v>73</v>
      </c>
      <c r="B2621" s="6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</row>
    <row r="2622" spans="1:45" x14ac:dyDescent="0.3">
      <c r="A2622" s="2" t="s">
        <v>73</v>
      </c>
      <c r="B2622" s="6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</row>
    <row r="2623" spans="1:45" x14ac:dyDescent="0.3">
      <c r="A2623" s="2" t="s">
        <v>73</v>
      </c>
      <c r="B2623" s="6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</row>
    <row r="2624" spans="1:45" x14ac:dyDescent="0.3">
      <c r="A2624" s="2" t="s">
        <v>73</v>
      </c>
      <c r="B2624" s="6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</row>
    <row r="2625" spans="1:10" x14ac:dyDescent="0.3">
      <c r="A2625" s="2" t="s">
        <v>73</v>
      </c>
      <c r="B2625" s="6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x14ac:dyDescent="0.3">
      <c r="A2626" s="2" t="s">
        <v>73</v>
      </c>
      <c r="B2626" s="6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x14ac:dyDescent="0.3">
      <c r="A2627" s="2" t="s">
        <v>73</v>
      </c>
      <c r="B2627" s="6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x14ac:dyDescent="0.3">
      <c r="A2628" s="2" t="s">
        <v>73</v>
      </c>
      <c r="B2628" s="6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x14ac:dyDescent="0.3">
      <c r="A2629" s="2" t="s">
        <v>73</v>
      </c>
      <c r="B2629" s="6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x14ac:dyDescent="0.3">
      <c r="A2630" s="2" t="s">
        <v>73</v>
      </c>
      <c r="B2630" s="6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3">
      <c r="A2631" s="2" t="s">
        <v>73</v>
      </c>
      <c r="B2631" s="6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x14ac:dyDescent="0.3">
      <c r="A2632" s="2" t="s">
        <v>73</v>
      </c>
      <c r="B2632" s="6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x14ac:dyDescent="0.3">
      <c r="A2633" s="2" t="s">
        <v>73</v>
      </c>
      <c r="B2633" s="6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x14ac:dyDescent="0.3">
      <c r="A2634" s="2" t="s">
        <v>73</v>
      </c>
      <c r="B2634" s="6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x14ac:dyDescent="0.3">
      <c r="A2635" s="2" t="s">
        <v>73</v>
      </c>
      <c r="B2635" s="6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x14ac:dyDescent="0.3">
      <c r="A2636" s="2" t="s">
        <v>73</v>
      </c>
      <c r="B2636" s="6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x14ac:dyDescent="0.3">
      <c r="A2637" s="2" t="s">
        <v>73</v>
      </c>
      <c r="B2637" s="6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x14ac:dyDescent="0.3">
      <c r="A2638" s="2" t="s">
        <v>73</v>
      </c>
      <c r="B2638" s="6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x14ac:dyDescent="0.3">
      <c r="A2639" s="2" t="s">
        <v>73</v>
      </c>
      <c r="B2639" s="6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x14ac:dyDescent="0.3">
      <c r="A2640" s="2" t="s">
        <v>73</v>
      </c>
      <c r="B2640" s="6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x14ac:dyDescent="0.3">
      <c r="A2641" s="2" t="s">
        <v>73</v>
      </c>
      <c r="B2641" s="6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</row>
    <row r="2642" spans="1:35" x14ac:dyDescent="0.3">
      <c r="A2642" s="2" t="s">
        <v>73</v>
      </c>
      <c r="B2642" s="6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</row>
    <row r="2643" spans="1:35" x14ac:dyDescent="0.3">
      <c r="A2643" s="2" t="s">
        <v>73</v>
      </c>
      <c r="B2643" s="6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</row>
    <row r="2644" spans="1:35" x14ac:dyDescent="0.3">
      <c r="A2644" s="2" t="s">
        <v>73</v>
      </c>
      <c r="B2644" s="6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</row>
    <row r="2645" spans="1:35" x14ac:dyDescent="0.3">
      <c r="A2645" s="2" t="s">
        <v>73</v>
      </c>
      <c r="B2645" s="6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</row>
    <row r="2646" spans="1:35" x14ac:dyDescent="0.3">
      <c r="A2646" s="2" t="s">
        <v>73</v>
      </c>
      <c r="B2646" s="6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</row>
    <row r="2647" spans="1:35" x14ac:dyDescent="0.3">
      <c r="A2647" s="2" t="s">
        <v>73</v>
      </c>
      <c r="B2647" s="6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</row>
    <row r="2648" spans="1:35" x14ac:dyDescent="0.3">
      <c r="A2648" s="2" t="s">
        <v>73</v>
      </c>
      <c r="B2648" s="6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</row>
    <row r="2649" spans="1:35" x14ac:dyDescent="0.3">
      <c r="A2649" s="2" t="s">
        <v>73</v>
      </c>
      <c r="B2649" s="6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</row>
    <row r="2650" spans="1:35" x14ac:dyDescent="0.3">
      <c r="A2650" s="2" t="s">
        <v>73</v>
      </c>
      <c r="B2650" s="6">
        <v>38377</v>
      </c>
      <c r="C2650" s="11"/>
      <c r="R2650">
        <v>90.97</v>
      </c>
      <c r="AI2650">
        <v>0.43</v>
      </c>
    </row>
    <row r="2651" spans="1:35" x14ac:dyDescent="0.3">
      <c r="A2651" s="2" t="s">
        <v>73</v>
      </c>
      <c r="B2651" s="6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</row>
    <row r="2652" spans="1:35" x14ac:dyDescent="0.3">
      <c r="A2652" s="2" t="s">
        <v>73</v>
      </c>
      <c r="B2652" s="6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</row>
    <row r="2653" spans="1:35" x14ac:dyDescent="0.3">
      <c r="A2653" s="2" t="s">
        <v>73</v>
      </c>
      <c r="B2653" s="6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</row>
    <row r="2654" spans="1:35" x14ac:dyDescent="0.3">
      <c r="A2654" s="2" t="s">
        <v>73</v>
      </c>
      <c r="B2654" s="6">
        <v>38411</v>
      </c>
      <c r="C2654" s="11"/>
      <c r="R2654">
        <v>104.09</v>
      </c>
      <c r="AI2654">
        <v>0.48</v>
      </c>
    </row>
    <row r="2655" spans="1:35" x14ac:dyDescent="0.3">
      <c r="A2655" s="2" t="s">
        <v>73</v>
      </c>
      <c r="B2655" s="6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</row>
    <row r="2656" spans="1:35" x14ac:dyDescent="0.3">
      <c r="A2656" s="2" t="s">
        <v>73</v>
      </c>
      <c r="B2656" s="6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</row>
    <row r="2657" spans="1:45" x14ac:dyDescent="0.3">
      <c r="A2657" s="2" t="s">
        <v>73</v>
      </c>
      <c r="B2657" s="6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</row>
    <row r="2658" spans="1:45" x14ac:dyDescent="0.3">
      <c r="A2658" s="2" t="s">
        <v>73</v>
      </c>
      <c r="B2658" s="6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</row>
    <row r="2659" spans="1:45" x14ac:dyDescent="0.3">
      <c r="A2659" s="2" t="s">
        <v>73</v>
      </c>
      <c r="B2659" s="6">
        <v>38431</v>
      </c>
      <c r="C2659" s="11"/>
      <c r="R2659">
        <v>150.13</v>
      </c>
      <c r="AI2659">
        <v>1.05</v>
      </c>
    </row>
    <row r="2660" spans="1:45" x14ac:dyDescent="0.3">
      <c r="A2660" s="2" t="s">
        <v>73</v>
      </c>
      <c r="B2660" s="6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</row>
    <row r="2661" spans="1:45" x14ac:dyDescent="0.3">
      <c r="A2661" s="2" t="s">
        <v>73</v>
      </c>
      <c r="B2661" s="6">
        <v>38436</v>
      </c>
      <c r="C2661" s="11"/>
      <c r="R2661">
        <v>188.15</v>
      </c>
      <c r="AI2661">
        <v>1.56</v>
      </c>
    </row>
    <row r="2662" spans="1:45" x14ac:dyDescent="0.3">
      <c r="A2662" s="2" t="s">
        <v>73</v>
      </c>
      <c r="B2662" s="6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</row>
    <row r="2663" spans="1:45" x14ac:dyDescent="0.3">
      <c r="A2663" s="2" t="s">
        <v>73</v>
      </c>
      <c r="B2663" s="6">
        <v>38438</v>
      </c>
      <c r="C2663" s="11"/>
      <c r="AS2663">
        <v>31</v>
      </c>
    </row>
    <row r="2664" spans="1:45" x14ac:dyDescent="0.3">
      <c r="A2664" s="2" t="s">
        <v>73</v>
      </c>
      <c r="B2664" s="6">
        <v>38441</v>
      </c>
      <c r="C2664" s="11"/>
      <c r="R2664">
        <v>236.97</v>
      </c>
      <c r="AI2664">
        <v>1.89</v>
      </c>
    </row>
    <row r="2665" spans="1:45" x14ac:dyDescent="0.3">
      <c r="A2665" s="2" t="s">
        <v>73</v>
      </c>
      <c r="B2665" s="6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</row>
    <row r="2666" spans="1:45" x14ac:dyDescent="0.3">
      <c r="A2666" s="2" t="s">
        <v>73</v>
      </c>
      <c r="B2666" s="6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AI2666">
        <v>4.46</v>
      </c>
    </row>
    <row r="2667" spans="1:45" x14ac:dyDescent="0.3">
      <c r="A2667" s="2" t="s">
        <v>73</v>
      </c>
      <c r="B2667" s="6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</row>
    <row r="2668" spans="1:45" x14ac:dyDescent="0.3">
      <c r="A2668" s="2" t="s">
        <v>73</v>
      </c>
      <c r="B2668" s="6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AI2668">
        <v>5.0199999999999996</v>
      </c>
    </row>
    <row r="2669" spans="1:45" x14ac:dyDescent="0.3">
      <c r="A2669" s="2" t="s">
        <v>73</v>
      </c>
      <c r="B2669" s="6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</row>
    <row r="2670" spans="1:45" x14ac:dyDescent="0.3">
      <c r="A2670" s="2" t="s">
        <v>73</v>
      </c>
      <c r="B2670" s="6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AI2670">
        <v>5.51</v>
      </c>
    </row>
    <row r="2671" spans="1:45" x14ac:dyDescent="0.3">
      <c r="A2671" s="2" t="s">
        <v>73</v>
      </c>
      <c r="B2671" s="6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</row>
    <row r="2672" spans="1:45" x14ac:dyDescent="0.3">
      <c r="A2672" s="2" t="s">
        <v>73</v>
      </c>
      <c r="B2672" s="6">
        <v>38482</v>
      </c>
      <c r="C2672" s="11"/>
      <c r="R2672">
        <v>1322.84</v>
      </c>
      <c r="AI2672">
        <v>5.68</v>
      </c>
      <c r="AS2672">
        <v>55</v>
      </c>
    </row>
    <row r="2673" spans="1:45" x14ac:dyDescent="0.3">
      <c r="A2673" s="2" t="s">
        <v>73</v>
      </c>
      <c r="B2673" s="6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</row>
    <row r="2674" spans="1:45" x14ac:dyDescent="0.3">
      <c r="A2674" s="2" t="s">
        <v>73</v>
      </c>
      <c r="B2674" s="6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</row>
    <row r="2675" spans="1:45" x14ac:dyDescent="0.3">
      <c r="A2675" s="2" t="s">
        <v>73</v>
      </c>
      <c r="B2675" s="6">
        <v>38492</v>
      </c>
      <c r="C2675" s="11"/>
      <c r="R2675">
        <v>986.53</v>
      </c>
      <c r="AI2675">
        <v>4.7</v>
      </c>
    </row>
    <row r="2676" spans="1:45" x14ac:dyDescent="0.3">
      <c r="A2676" s="2" t="s">
        <v>73</v>
      </c>
      <c r="B2676" s="6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</row>
    <row r="2677" spans="1:45" x14ac:dyDescent="0.3">
      <c r="A2677" s="2" t="s">
        <v>73</v>
      </c>
      <c r="B2677" s="6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</row>
    <row r="2678" spans="1:45" x14ac:dyDescent="0.3">
      <c r="A2678" s="2" t="s">
        <v>73</v>
      </c>
      <c r="B2678" s="6">
        <v>38502</v>
      </c>
      <c r="C2678" s="11"/>
      <c r="R2678">
        <v>1662.99</v>
      </c>
      <c r="AI2678">
        <v>2.36</v>
      </c>
    </row>
    <row r="2679" spans="1:45" x14ac:dyDescent="0.3">
      <c r="A2679" s="2" t="s">
        <v>73</v>
      </c>
      <c r="B2679" s="6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</row>
    <row r="2680" spans="1:45" x14ac:dyDescent="0.3">
      <c r="A2680" s="2" t="s">
        <v>73</v>
      </c>
      <c r="B2680" s="6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</row>
    <row r="2681" spans="1:45" x14ac:dyDescent="0.3">
      <c r="A2681" s="2" t="s">
        <v>73</v>
      </c>
      <c r="B2681" s="6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</row>
    <row r="2682" spans="1:45" x14ac:dyDescent="0.3">
      <c r="A2682" s="2" t="s">
        <v>73</v>
      </c>
      <c r="B2682" s="6">
        <v>38511</v>
      </c>
      <c r="C2682" s="11"/>
      <c r="AA2682">
        <v>516.92999999999995</v>
      </c>
      <c r="AO2682" t="s">
        <v>934</v>
      </c>
      <c r="AS2682">
        <v>90</v>
      </c>
    </row>
    <row r="2683" spans="1:45" x14ac:dyDescent="0.3">
      <c r="A2683" s="2" t="s">
        <v>73</v>
      </c>
      <c r="B2683" s="6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</row>
    <row r="2684" spans="1:45" x14ac:dyDescent="0.3">
      <c r="A2684" s="2" t="s">
        <v>73</v>
      </c>
      <c r="B2684" s="6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</row>
    <row r="2685" spans="1:45" x14ac:dyDescent="0.3">
      <c r="A2685" s="2" t="s">
        <v>73</v>
      </c>
      <c r="B2685" s="6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</row>
    <row r="2686" spans="1:45" x14ac:dyDescent="0.3">
      <c r="A2686" s="3" t="s">
        <v>772</v>
      </c>
      <c r="B2686" s="4"/>
      <c r="C2686" s="4" t="s">
        <v>851</v>
      </c>
      <c r="AO2686" t="s">
        <v>934</v>
      </c>
      <c r="AP2686">
        <v>97</v>
      </c>
      <c r="AQ2686">
        <v>121</v>
      </c>
      <c r="AR2686">
        <v>166</v>
      </c>
    </row>
    <row r="2687" spans="1:45" x14ac:dyDescent="0.3">
      <c r="A2687" s="3" t="s">
        <v>773</v>
      </c>
      <c r="B2687" s="4"/>
      <c r="C2687" s="4" t="s">
        <v>852</v>
      </c>
      <c r="AO2687" t="s">
        <v>934</v>
      </c>
      <c r="AP2687">
        <v>97</v>
      </c>
      <c r="AQ2687">
        <v>118</v>
      </c>
      <c r="AR2687">
        <v>166</v>
      </c>
    </row>
    <row r="2688" spans="1:45" x14ac:dyDescent="0.3">
      <c r="A2688" s="3" t="s">
        <v>774</v>
      </c>
      <c r="B2688" s="4"/>
      <c r="C2688" s="4"/>
      <c r="AO2688" t="s">
        <v>934</v>
      </c>
      <c r="AP2688">
        <v>100</v>
      </c>
      <c r="AQ2688">
        <v>121</v>
      </c>
      <c r="AR2688">
        <v>155</v>
      </c>
    </row>
    <row r="2689" spans="1:44" x14ac:dyDescent="0.3">
      <c r="A2689" s="3" t="s">
        <v>775</v>
      </c>
      <c r="B2689" s="4"/>
      <c r="C2689" s="4" t="s">
        <v>851</v>
      </c>
      <c r="AO2689" t="s">
        <v>934</v>
      </c>
      <c r="AP2689">
        <v>89</v>
      </c>
      <c r="AQ2689">
        <v>107</v>
      </c>
      <c r="AR2689">
        <v>152</v>
      </c>
    </row>
    <row r="2690" spans="1:44" x14ac:dyDescent="0.3">
      <c r="A2690" s="3" t="s">
        <v>776</v>
      </c>
      <c r="B2690" s="4"/>
      <c r="C2690" s="4" t="s">
        <v>852</v>
      </c>
      <c r="AO2690" t="s">
        <v>934</v>
      </c>
      <c r="AP2690">
        <v>93</v>
      </c>
      <c r="AQ2690">
        <v>110</v>
      </c>
      <c r="AR2690">
        <v>152</v>
      </c>
    </row>
    <row r="2691" spans="1:44" x14ac:dyDescent="0.3">
      <c r="A2691" s="3" t="s">
        <v>777</v>
      </c>
      <c r="B2691" s="4"/>
      <c r="C2691" s="4"/>
      <c r="AO2691" t="s">
        <v>934</v>
      </c>
      <c r="AP2691">
        <v>89</v>
      </c>
      <c r="AQ2691">
        <v>108</v>
      </c>
      <c r="AR2691">
        <v>152</v>
      </c>
    </row>
    <row r="2692" spans="1:44" x14ac:dyDescent="0.3">
      <c r="A2692" s="3" t="s">
        <v>778</v>
      </c>
      <c r="B2692" s="4"/>
      <c r="C2692" s="4" t="s">
        <v>851</v>
      </c>
      <c r="AO2692" t="s">
        <v>934</v>
      </c>
      <c r="AP2692">
        <v>87</v>
      </c>
      <c r="AQ2692">
        <v>96</v>
      </c>
      <c r="AR2692">
        <v>133</v>
      </c>
    </row>
    <row r="2693" spans="1:44" x14ac:dyDescent="0.3">
      <c r="A2693" s="3" t="s">
        <v>779</v>
      </c>
      <c r="B2693" s="4"/>
      <c r="C2693" s="4" t="s">
        <v>852</v>
      </c>
      <c r="AO2693" t="s">
        <v>934</v>
      </c>
      <c r="AP2693">
        <v>87</v>
      </c>
      <c r="AQ2693">
        <v>94</v>
      </c>
      <c r="AR2693">
        <v>131</v>
      </c>
    </row>
    <row r="2694" spans="1:44" x14ac:dyDescent="0.3">
      <c r="A2694" s="3" t="s">
        <v>780</v>
      </c>
      <c r="B2694" s="4"/>
      <c r="C2694" s="4"/>
      <c r="AO2694" t="s">
        <v>934</v>
      </c>
      <c r="AP2694">
        <v>87</v>
      </c>
      <c r="AQ2694">
        <v>97</v>
      </c>
      <c r="AR2694">
        <v>131</v>
      </c>
    </row>
    <row r="2695" spans="1:44" x14ac:dyDescent="0.3">
      <c r="A2695" s="3" t="s">
        <v>781</v>
      </c>
      <c r="B2695" s="4"/>
      <c r="C2695" s="4" t="s">
        <v>851</v>
      </c>
      <c r="AO2695" t="s">
        <v>934</v>
      </c>
      <c r="AQ2695">
        <v>130</v>
      </c>
      <c r="AR2695">
        <v>167</v>
      </c>
    </row>
    <row r="2696" spans="1:44" x14ac:dyDescent="0.3">
      <c r="A2696" s="3" t="s">
        <v>782</v>
      </c>
      <c r="B2696" s="4"/>
      <c r="C2696" s="4" t="s">
        <v>852</v>
      </c>
      <c r="AO2696" t="s">
        <v>934</v>
      </c>
      <c r="AQ2696">
        <v>134</v>
      </c>
      <c r="AR2696">
        <v>167</v>
      </c>
    </row>
    <row r="2697" spans="1:44" x14ac:dyDescent="0.3">
      <c r="A2697" s="3" t="s">
        <v>783</v>
      </c>
      <c r="B2697" s="4"/>
      <c r="C2697" s="4"/>
      <c r="AO2697" t="s">
        <v>934</v>
      </c>
      <c r="AQ2697">
        <v>126</v>
      </c>
      <c r="AR2697">
        <v>160</v>
      </c>
    </row>
    <row r="2698" spans="1:44" x14ac:dyDescent="0.3">
      <c r="A2698" s="3" t="s">
        <v>784</v>
      </c>
      <c r="B2698" s="4"/>
      <c r="C2698" s="4" t="s">
        <v>851</v>
      </c>
      <c r="AO2698" t="s">
        <v>934</v>
      </c>
      <c r="AQ2698">
        <v>119</v>
      </c>
      <c r="AR2698">
        <v>300</v>
      </c>
    </row>
    <row r="2699" spans="1:44" x14ac:dyDescent="0.3">
      <c r="A2699" s="3" t="s">
        <v>785</v>
      </c>
      <c r="B2699" s="4"/>
      <c r="C2699" s="4" t="s">
        <v>852</v>
      </c>
      <c r="AO2699" t="s">
        <v>934</v>
      </c>
      <c r="AQ2699">
        <v>122</v>
      </c>
      <c r="AR2699">
        <v>155</v>
      </c>
    </row>
    <row r="2700" spans="1:44" x14ac:dyDescent="0.3">
      <c r="A2700" s="3" t="s">
        <v>786</v>
      </c>
      <c r="B2700" s="4"/>
      <c r="C2700" s="4"/>
      <c r="AO2700" t="s">
        <v>934</v>
      </c>
      <c r="AQ2700">
        <v>119</v>
      </c>
      <c r="AR2700">
        <v>155</v>
      </c>
    </row>
    <row r="2701" spans="1:44" x14ac:dyDescent="0.3">
      <c r="A2701" s="3" t="s">
        <v>787</v>
      </c>
      <c r="B2701" s="4"/>
      <c r="C2701" s="4" t="s">
        <v>851</v>
      </c>
      <c r="AO2701" t="s">
        <v>934</v>
      </c>
      <c r="AP2701">
        <v>89</v>
      </c>
      <c r="AQ2701">
        <v>105</v>
      </c>
      <c r="AR2701">
        <v>136</v>
      </c>
    </row>
    <row r="2702" spans="1:44" x14ac:dyDescent="0.3">
      <c r="A2702" s="3" t="s">
        <v>788</v>
      </c>
      <c r="B2702" s="4"/>
      <c r="C2702" s="4" t="s">
        <v>852</v>
      </c>
      <c r="AO2702" t="s">
        <v>934</v>
      </c>
      <c r="AP2702">
        <v>89</v>
      </c>
      <c r="AQ2702">
        <v>105</v>
      </c>
      <c r="AR2702">
        <v>136</v>
      </c>
    </row>
    <row r="2703" spans="1:44" x14ac:dyDescent="0.3">
      <c r="A2703" s="3" t="s">
        <v>789</v>
      </c>
      <c r="B2703" s="4"/>
      <c r="C2703" s="4"/>
      <c r="AO2703" t="s">
        <v>934</v>
      </c>
      <c r="AP2703">
        <v>89</v>
      </c>
      <c r="AQ2703">
        <v>105</v>
      </c>
      <c r="AR2703">
        <v>136</v>
      </c>
    </row>
    <row r="2704" spans="1:44" x14ac:dyDescent="0.3">
      <c r="A2704" s="3" t="s">
        <v>790</v>
      </c>
      <c r="B2704" s="4"/>
      <c r="C2704" s="4" t="s">
        <v>851</v>
      </c>
      <c r="AO2704" t="s">
        <v>934</v>
      </c>
      <c r="AQ2704">
        <v>110</v>
      </c>
      <c r="AR2704">
        <v>167</v>
      </c>
    </row>
    <row r="2705" spans="1:44" x14ac:dyDescent="0.3">
      <c r="A2705" s="3" t="s">
        <v>791</v>
      </c>
      <c r="B2705" s="4"/>
      <c r="C2705" s="4" t="s">
        <v>852</v>
      </c>
      <c r="AO2705" t="s">
        <v>934</v>
      </c>
      <c r="AQ2705">
        <v>110</v>
      </c>
      <c r="AR2705">
        <v>167</v>
      </c>
    </row>
    <row r="2706" spans="1:44" x14ac:dyDescent="0.3">
      <c r="A2706" s="3" t="s">
        <v>792</v>
      </c>
      <c r="B2706" s="4"/>
      <c r="C2706" s="4"/>
      <c r="AO2706" t="s">
        <v>934</v>
      </c>
      <c r="AQ2706">
        <v>115</v>
      </c>
      <c r="AR2706">
        <v>167</v>
      </c>
    </row>
    <row r="2707" spans="1:44" x14ac:dyDescent="0.3">
      <c r="A2707" s="3" t="s">
        <v>793</v>
      </c>
      <c r="B2707" s="4"/>
      <c r="C2707" s="4" t="s">
        <v>851</v>
      </c>
      <c r="AO2707" t="s">
        <v>934</v>
      </c>
      <c r="AQ2707">
        <v>107</v>
      </c>
      <c r="AR2707">
        <v>146</v>
      </c>
    </row>
    <row r="2708" spans="1:44" x14ac:dyDescent="0.3">
      <c r="A2708" s="3" t="s">
        <v>794</v>
      </c>
      <c r="B2708" s="4"/>
      <c r="C2708" s="4" t="s">
        <v>852</v>
      </c>
      <c r="AO2708" t="s">
        <v>934</v>
      </c>
      <c r="AQ2708">
        <v>107</v>
      </c>
      <c r="AR2708">
        <v>148</v>
      </c>
    </row>
    <row r="2709" spans="1:44" x14ac:dyDescent="0.3">
      <c r="A2709" s="3" t="s">
        <v>795</v>
      </c>
      <c r="B2709" s="4"/>
      <c r="C2709" s="4"/>
      <c r="AO2709" t="s">
        <v>934</v>
      </c>
      <c r="AQ2709">
        <v>108</v>
      </c>
      <c r="AR2709">
        <v>150</v>
      </c>
    </row>
    <row r="2710" spans="1:44" x14ac:dyDescent="0.3">
      <c r="A2710" s="3" t="s">
        <v>796</v>
      </c>
      <c r="B2710" s="4"/>
      <c r="C2710" s="4" t="s">
        <v>851</v>
      </c>
      <c r="AO2710" t="s">
        <v>934</v>
      </c>
      <c r="AQ2710">
        <v>98</v>
      </c>
    </row>
    <row r="2711" spans="1:44" x14ac:dyDescent="0.3">
      <c r="A2711" s="3" t="s">
        <v>797</v>
      </c>
      <c r="B2711" s="4"/>
      <c r="C2711" s="4" t="s">
        <v>852</v>
      </c>
      <c r="AO2711" t="s">
        <v>934</v>
      </c>
      <c r="AQ2711">
        <v>96</v>
      </c>
    </row>
    <row r="2712" spans="1:44" x14ac:dyDescent="0.3">
      <c r="A2712" s="3" t="s">
        <v>798</v>
      </c>
      <c r="B2712" s="4"/>
      <c r="C2712" s="4"/>
      <c r="AO2712" t="s">
        <v>934</v>
      </c>
      <c r="AQ2712">
        <v>99</v>
      </c>
    </row>
    <row r="2713" spans="1:44" s="18" customFormat="1" x14ac:dyDescent="0.3">
      <c r="A2713" s="16" t="s">
        <v>897</v>
      </c>
      <c r="B2713" s="17"/>
      <c r="C2713" s="17" t="s">
        <v>851</v>
      </c>
      <c r="AO2713" s="18" t="s">
        <v>934</v>
      </c>
      <c r="AQ2713" s="18">
        <v>151</v>
      </c>
      <c r="AR2713" s="18">
        <v>184</v>
      </c>
    </row>
    <row r="2714" spans="1:44" s="18" customFormat="1" x14ac:dyDescent="0.3">
      <c r="A2714" s="16" t="s">
        <v>898</v>
      </c>
      <c r="B2714" s="17"/>
      <c r="C2714" s="17" t="s">
        <v>871</v>
      </c>
      <c r="AO2714" s="18" t="s">
        <v>934</v>
      </c>
      <c r="AQ2714" s="18">
        <v>151</v>
      </c>
      <c r="AR2714" s="18">
        <v>184</v>
      </c>
    </row>
    <row r="2715" spans="1:44" s="18" customFormat="1" x14ac:dyDescent="0.3">
      <c r="A2715" s="16" t="s">
        <v>899</v>
      </c>
      <c r="B2715" s="17"/>
      <c r="C2715" s="17" t="s">
        <v>903</v>
      </c>
      <c r="AO2715" s="18" t="s">
        <v>934</v>
      </c>
      <c r="AQ2715" s="18">
        <v>155</v>
      </c>
      <c r="AR2715" s="18">
        <v>184</v>
      </c>
    </row>
    <row r="2716" spans="1:44" s="18" customFormat="1" x14ac:dyDescent="0.3">
      <c r="A2716" s="16" t="s">
        <v>900</v>
      </c>
      <c r="B2716" s="17"/>
      <c r="C2716" s="17" t="s">
        <v>851</v>
      </c>
      <c r="AO2716" s="18" t="s">
        <v>934</v>
      </c>
      <c r="AP2716" s="18">
        <v>98</v>
      </c>
      <c r="AQ2716" s="18">
        <v>124</v>
      </c>
      <c r="AR2716" s="18">
        <v>150</v>
      </c>
    </row>
    <row r="2717" spans="1:44" s="18" customFormat="1" x14ac:dyDescent="0.3">
      <c r="A2717" s="16" t="s">
        <v>901</v>
      </c>
      <c r="B2717" s="17"/>
      <c r="C2717" s="17" t="s">
        <v>871</v>
      </c>
      <c r="AO2717" s="18" t="s">
        <v>934</v>
      </c>
      <c r="AP2717" s="18">
        <v>98</v>
      </c>
      <c r="AQ2717" s="18">
        <v>124</v>
      </c>
      <c r="AR2717" s="18">
        <v>150</v>
      </c>
    </row>
    <row r="2718" spans="1:44" s="18" customFormat="1" x14ac:dyDescent="0.3">
      <c r="A2718" s="16" t="s">
        <v>902</v>
      </c>
      <c r="B2718" s="17"/>
      <c r="C2718" s="17" t="s">
        <v>903</v>
      </c>
      <c r="AO2718" s="18" t="s">
        <v>934</v>
      </c>
      <c r="AP2718" s="18">
        <v>98</v>
      </c>
      <c r="AQ2718" s="18">
        <v>126</v>
      </c>
      <c r="AR2718" s="18">
        <v>150</v>
      </c>
    </row>
    <row r="2719" spans="1:44" s="18" customFormat="1" x14ac:dyDescent="0.3">
      <c r="A2719" s="16" t="s">
        <v>799</v>
      </c>
      <c r="B2719" s="17"/>
      <c r="C2719" s="17" t="s">
        <v>851</v>
      </c>
      <c r="AO2719" s="18" t="s">
        <v>934</v>
      </c>
      <c r="AP2719" s="18">
        <v>73</v>
      </c>
      <c r="AQ2719" s="18">
        <v>97</v>
      </c>
    </row>
    <row r="2720" spans="1:44" s="18" customFormat="1" x14ac:dyDescent="0.3">
      <c r="A2720" s="16" t="s">
        <v>800</v>
      </c>
      <c r="B2720" s="17"/>
      <c r="C2720" s="17" t="s">
        <v>871</v>
      </c>
      <c r="AO2720" s="18" t="s">
        <v>934</v>
      </c>
      <c r="AP2720" s="18">
        <v>70</v>
      </c>
      <c r="AQ2720" s="18">
        <v>97</v>
      </c>
    </row>
    <row r="2721" spans="1:44" s="18" customFormat="1" x14ac:dyDescent="0.3">
      <c r="A2721" s="16" t="s">
        <v>801</v>
      </c>
      <c r="B2721" s="17"/>
      <c r="C2721" s="17" t="s">
        <v>903</v>
      </c>
      <c r="AO2721" s="18" t="s">
        <v>934</v>
      </c>
      <c r="AP2721" s="18">
        <v>75</v>
      </c>
      <c r="AQ2721" s="18">
        <v>98</v>
      </c>
    </row>
    <row r="2722" spans="1:44" x14ac:dyDescent="0.3">
      <c r="A2722" s="3" t="s">
        <v>802</v>
      </c>
      <c r="B2722" s="4"/>
      <c r="C2722" s="4"/>
      <c r="AO2722" t="s">
        <v>934</v>
      </c>
      <c r="AP2722" s="18">
        <v>94</v>
      </c>
      <c r="AQ2722">
        <v>113</v>
      </c>
      <c r="AR2722">
        <v>151</v>
      </c>
    </row>
    <row r="2723" spans="1:44" x14ac:dyDescent="0.3">
      <c r="A2723" s="3" t="s">
        <v>808</v>
      </c>
      <c r="B2723" s="4"/>
      <c r="C2723" s="4"/>
      <c r="AO2723" t="s">
        <v>934</v>
      </c>
      <c r="AP2723" s="18">
        <v>85</v>
      </c>
      <c r="AQ2723">
        <v>104</v>
      </c>
      <c r="AR2723">
        <v>143</v>
      </c>
    </row>
    <row r="2724" spans="1:44" x14ac:dyDescent="0.3">
      <c r="A2724" s="3" t="s">
        <v>803</v>
      </c>
      <c r="B2724" s="4"/>
      <c r="C2724" s="4"/>
      <c r="AO2724" t="s">
        <v>934</v>
      </c>
      <c r="AP2724" s="18">
        <v>92</v>
      </c>
      <c r="AQ2724">
        <v>114</v>
      </c>
      <c r="AR2724">
        <v>151</v>
      </c>
    </row>
    <row r="2725" spans="1:44" x14ac:dyDescent="0.3">
      <c r="A2725" s="3" t="s">
        <v>804</v>
      </c>
      <c r="B2725" s="4"/>
      <c r="C2725" s="4" t="s">
        <v>851</v>
      </c>
      <c r="AO2725" t="s">
        <v>934</v>
      </c>
      <c r="AP2725" s="18">
        <v>91</v>
      </c>
      <c r="AQ2725">
        <v>104</v>
      </c>
      <c r="AR2725">
        <v>157</v>
      </c>
    </row>
    <row r="2726" spans="1:44" x14ac:dyDescent="0.3">
      <c r="A2726" s="3" t="s">
        <v>809</v>
      </c>
      <c r="B2726" s="4"/>
      <c r="C2726" s="4"/>
      <c r="AO2726" t="s">
        <v>934</v>
      </c>
      <c r="AP2726" s="18">
        <v>80</v>
      </c>
      <c r="AQ2726">
        <v>100</v>
      </c>
      <c r="AR2726">
        <v>137</v>
      </c>
    </row>
    <row r="2727" spans="1:44" x14ac:dyDescent="0.3">
      <c r="A2727" s="3" t="s">
        <v>805</v>
      </c>
      <c r="B2727" s="4"/>
      <c r="C2727" s="4"/>
      <c r="AO2727" t="s">
        <v>934</v>
      </c>
      <c r="AP2727" s="18">
        <v>90</v>
      </c>
      <c r="AQ2727">
        <v>104</v>
      </c>
      <c r="AR2727">
        <v>157</v>
      </c>
    </row>
    <row r="2728" spans="1:44" x14ac:dyDescent="0.3">
      <c r="A2728" s="3" t="s">
        <v>806</v>
      </c>
      <c r="B2728" s="4"/>
      <c r="C2728" s="4" t="s">
        <v>851</v>
      </c>
      <c r="AO2728" t="s">
        <v>934</v>
      </c>
      <c r="AP2728">
        <v>76</v>
      </c>
      <c r="AQ2728">
        <v>100</v>
      </c>
      <c r="AR2728">
        <v>140</v>
      </c>
    </row>
    <row r="2729" spans="1:44" x14ac:dyDescent="0.3">
      <c r="A2729" s="3" t="s">
        <v>810</v>
      </c>
      <c r="B2729" s="4"/>
      <c r="C2729" s="4"/>
      <c r="AO2729" t="s">
        <v>934</v>
      </c>
      <c r="AP2729">
        <v>77</v>
      </c>
      <c r="AQ2729">
        <v>100</v>
      </c>
      <c r="AR2729">
        <v>140</v>
      </c>
    </row>
    <row r="2730" spans="1:44" x14ac:dyDescent="0.3">
      <c r="A2730" s="3" t="s">
        <v>807</v>
      </c>
      <c r="B2730" s="4"/>
      <c r="C2730" s="4"/>
      <c r="AO2730" t="s">
        <v>934</v>
      </c>
      <c r="AP2730" s="18">
        <v>74</v>
      </c>
      <c r="AQ2730">
        <v>100</v>
      </c>
      <c r="AR2730">
        <v>140</v>
      </c>
    </row>
    <row r="2731" spans="1:44" x14ac:dyDescent="0.3">
      <c r="A2731" s="3" t="s">
        <v>811</v>
      </c>
      <c r="B2731" s="4"/>
      <c r="C2731" s="4" t="s">
        <v>851</v>
      </c>
      <c r="AO2731" t="s">
        <v>934</v>
      </c>
      <c r="AP2731" s="18">
        <v>131</v>
      </c>
      <c r="AQ2731">
        <v>155</v>
      </c>
    </row>
    <row r="2732" spans="1:44" x14ac:dyDescent="0.3">
      <c r="A2732" s="3" t="s">
        <v>812</v>
      </c>
      <c r="B2732" s="4"/>
      <c r="C2732" s="4"/>
      <c r="AO2732" t="s">
        <v>934</v>
      </c>
      <c r="AP2732" s="18">
        <v>114</v>
      </c>
      <c r="AQ2732">
        <v>154</v>
      </c>
      <c r="AR2732">
        <v>195</v>
      </c>
    </row>
    <row r="2733" spans="1:44" x14ac:dyDescent="0.3">
      <c r="A2733" s="3" t="s">
        <v>813</v>
      </c>
      <c r="B2733" s="4"/>
      <c r="C2733" s="4"/>
      <c r="AO2733" t="s">
        <v>934</v>
      </c>
      <c r="AP2733" s="18">
        <v>131</v>
      </c>
      <c r="AQ2733">
        <v>155</v>
      </c>
      <c r="AR2733">
        <v>195</v>
      </c>
    </row>
    <row r="2734" spans="1:44" x14ac:dyDescent="0.3">
      <c r="A2734" s="3" t="s">
        <v>814</v>
      </c>
      <c r="B2734" s="4"/>
      <c r="C2734" s="4" t="s">
        <v>851</v>
      </c>
      <c r="AO2734" t="s">
        <v>934</v>
      </c>
      <c r="AP2734">
        <v>125</v>
      </c>
      <c r="AQ2734">
        <v>143</v>
      </c>
    </row>
    <row r="2735" spans="1:44" x14ac:dyDescent="0.3">
      <c r="A2735" s="3" t="s">
        <v>815</v>
      </c>
      <c r="B2735" s="4"/>
      <c r="C2735" s="4"/>
      <c r="AO2735" t="s">
        <v>934</v>
      </c>
      <c r="AP2735" s="18">
        <v>115</v>
      </c>
      <c r="AQ2735">
        <v>136</v>
      </c>
    </row>
    <row r="2736" spans="1:44" x14ac:dyDescent="0.3">
      <c r="A2736" s="3" t="s">
        <v>816</v>
      </c>
      <c r="B2736" s="4"/>
      <c r="C2736" s="4"/>
      <c r="AO2736" t="s">
        <v>934</v>
      </c>
      <c r="AP2736" s="18">
        <v>127</v>
      </c>
      <c r="AQ2736">
        <v>143</v>
      </c>
    </row>
    <row r="2737" spans="1:53" x14ac:dyDescent="0.3">
      <c r="A2737" s="3" t="s">
        <v>817</v>
      </c>
      <c r="B2737" s="4"/>
      <c r="C2737" s="4" t="s">
        <v>851</v>
      </c>
      <c r="AO2737" t="s">
        <v>934</v>
      </c>
      <c r="AP2737">
        <v>104</v>
      </c>
      <c r="AQ2737">
        <v>119</v>
      </c>
    </row>
    <row r="2738" spans="1:53" x14ac:dyDescent="0.3">
      <c r="A2738" s="3" t="s">
        <v>818</v>
      </c>
      <c r="B2738" s="4"/>
      <c r="C2738" s="4"/>
      <c r="AO2738" t="s">
        <v>934</v>
      </c>
      <c r="AP2738">
        <v>96</v>
      </c>
      <c r="AQ2738">
        <v>118</v>
      </c>
    </row>
    <row r="2739" spans="1:53" x14ac:dyDescent="0.3">
      <c r="A2739" s="3" t="s">
        <v>819</v>
      </c>
      <c r="B2739" s="4"/>
      <c r="C2739" s="4"/>
      <c r="AO2739" t="s">
        <v>934</v>
      </c>
      <c r="AP2739">
        <v>105</v>
      </c>
      <c r="AQ2739">
        <v>119</v>
      </c>
    </row>
    <row r="2740" spans="1:53" x14ac:dyDescent="0.3">
      <c r="A2740" s="3" t="s">
        <v>820</v>
      </c>
      <c r="B2740" s="4"/>
      <c r="C2740" s="4" t="s">
        <v>851</v>
      </c>
      <c r="AO2740" t="s">
        <v>934</v>
      </c>
      <c r="AQ2740">
        <v>128</v>
      </c>
      <c r="AR2740">
        <v>185</v>
      </c>
    </row>
    <row r="2741" spans="1:53" x14ac:dyDescent="0.3">
      <c r="A2741" s="3" t="s">
        <v>821</v>
      </c>
      <c r="B2741" s="4"/>
      <c r="C2741" s="4" t="s">
        <v>871</v>
      </c>
      <c r="AO2741" t="s">
        <v>934</v>
      </c>
      <c r="AQ2741">
        <v>129</v>
      </c>
      <c r="AR2741">
        <v>185</v>
      </c>
    </row>
    <row r="2742" spans="1:53" x14ac:dyDescent="0.3">
      <c r="A2742" s="3" t="s">
        <v>822</v>
      </c>
      <c r="B2742" s="4"/>
      <c r="C2742" s="4"/>
      <c r="AO2742" t="s">
        <v>934</v>
      </c>
      <c r="AQ2742">
        <v>136</v>
      </c>
      <c r="AR2742">
        <v>185</v>
      </c>
    </row>
    <row r="2743" spans="1:53" x14ac:dyDescent="0.3">
      <c r="A2743" s="3" t="s">
        <v>823</v>
      </c>
      <c r="B2743" s="4"/>
      <c r="C2743" s="4"/>
      <c r="AO2743" t="s">
        <v>934</v>
      </c>
      <c r="AQ2743">
        <v>111</v>
      </c>
      <c r="AR2743">
        <v>185</v>
      </c>
    </row>
    <row r="2744" spans="1:53" x14ac:dyDescent="0.3">
      <c r="A2744" s="3" t="s">
        <v>824</v>
      </c>
      <c r="B2744" s="4"/>
      <c r="C2744" s="4" t="s">
        <v>851</v>
      </c>
      <c r="AO2744" t="s">
        <v>934</v>
      </c>
      <c r="AQ2744">
        <v>122</v>
      </c>
      <c r="AR2744">
        <v>168</v>
      </c>
    </row>
    <row r="2745" spans="1:53" x14ac:dyDescent="0.3">
      <c r="A2745" s="3" t="s">
        <v>825</v>
      </c>
      <c r="B2745" s="4"/>
      <c r="C2745" s="4" t="s">
        <v>871</v>
      </c>
      <c r="AO2745" t="s">
        <v>934</v>
      </c>
      <c r="AQ2745">
        <v>127</v>
      </c>
      <c r="AR2745">
        <v>168</v>
      </c>
    </row>
    <row r="2746" spans="1:53" x14ac:dyDescent="0.3">
      <c r="A2746" s="3" t="s">
        <v>826</v>
      </c>
      <c r="B2746" s="4"/>
      <c r="C2746" s="4"/>
      <c r="AO2746" t="s">
        <v>934</v>
      </c>
      <c r="AQ2746">
        <v>122</v>
      </c>
      <c r="AR2746">
        <v>168</v>
      </c>
    </row>
    <row r="2747" spans="1:53" x14ac:dyDescent="0.3">
      <c r="A2747" s="3" t="s">
        <v>827</v>
      </c>
      <c r="B2747" s="4"/>
      <c r="C2747" s="4"/>
      <c r="AO2747" t="s">
        <v>934</v>
      </c>
      <c r="AQ2747">
        <v>114</v>
      </c>
      <c r="AR2747">
        <v>153</v>
      </c>
    </row>
    <row r="2748" spans="1:53" x14ac:dyDescent="0.3">
      <c r="A2748" s="3" t="s">
        <v>828</v>
      </c>
      <c r="B2748" s="4"/>
      <c r="C2748" s="4" t="s">
        <v>851</v>
      </c>
      <c r="AO2748" t="s">
        <v>934</v>
      </c>
      <c r="AQ2748">
        <v>106</v>
      </c>
      <c r="AR2748">
        <v>137</v>
      </c>
    </row>
    <row r="2749" spans="1:53" x14ac:dyDescent="0.3">
      <c r="A2749" s="3" t="s">
        <v>829</v>
      </c>
      <c r="B2749" s="4"/>
      <c r="C2749" s="4" t="s">
        <v>871</v>
      </c>
      <c r="AO2749" t="s">
        <v>934</v>
      </c>
      <c r="AQ2749">
        <v>112</v>
      </c>
      <c r="AR2749">
        <v>140</v>
      </c>
    </row>
    <row r="2750" spans="1:53" x14ac:dyDescent="0.3">
      <c r="A2750" s="3" t="s">
        <v>830</v>
      </c>
      <c r="B2750" s="4"/>
      <c r="C2750" s="4"/>
      <c r="AO2750" t="s">
        <v>934</v>
      </c>
      <c r="AQ2750">
        <v>108</v>
      </c>
      <c r="AR2750">
        <v>137</v>
      </c>
    </row>
    <row r="2751" spans="1:53" x14ac:dyDescent="0.3">
      <c r="A2751" s="3" t="s">
        <v>831</v>
      </c>
      <c r="B2751" s="4"/>
      <c r="C2751" s="4"/>
      <c r="AO2751" t="s">
        <v>934</v>
      </c>
      <c r="AQ2751">
        <v>99</v>
      </c>
      <c r="AR2751">
        <v>137</v>
      </c>
    </row>
    <row r="2752" spans="1:53" x14ac:dyDescent="0.3">
      <c r="A2752" s="3" t="s">
        <v>802</v>
      </c>
      <c r="B2752" s="7">
        <v>41103</v>
      </c>
      <c r="C2752" s="7" t="s">
        <v>851</v>
      </c>
      <c r="BA2752" s="8">
        <v>5.5</v>
      </c>
    </row>
    <row r="2753" spans="1:53" x14ac:dyDescent="0.3">
      <c r="A2753" s="3" t="s">
        <v>804</v>
      </c>
      <c r="B2753" s="7">
        <v>41103</v>
      </c>
      <c r="C2753" s="7" t="s">
        <v>851</v>
      </c>
      <c r="BA2753" s="8">
        <v>3</v>
      </c>
    </row>
    <row r="2754" spans="1:53" x14ac:dyDescent="0.3">
      <c r="A2754" s="3" t="s">
        <v>804</v>
      </c>
      <c r="B2754" s="7">
        <v>41110</v>
      </c>
      <c r="C2754" s="7" t="s">
        <v>851</v>
      </c>
      <c r="BA2754" s="8">
        <v>4</v>
      </c>
    </row>
    <row r="2755" spans="1:53" x14ac:dyDescent="0.3">
      <c r="A2755" s="3" t="s">
        <v>804</v>
      </c>
      <c r="B2755" s="7">
        <v>41116</v>
      </c>
      <c r="C2755" s="7" t="s">
        <v>851</v>
      </c>
      <c r="BA2755" s="8">
        <v>5.2</v>
      </c>
    </row>
    <row r="2756" spans="1:53" x14ac:dyDescent="0.3">
      <c r="A2756" s="3" t="s">
        <v>804</v>
      </c>
      <c r="B2756" s="7">
        <v>41128</v>
      </c>
      <c r="C2756" s="7" t="s">
        <v>851</v>
      </c>
      <c r="BA2756" s="8">
        <v>9</v>
      </c>
    </row>
    <row r="2757" spans="1:53" x14ac:dyDescent="0.3">
      <c r="A2757" s="3" t="s">
        <v>806</v>
      </c>
      <c r="B2757" s="7">
        <v>41116</v>
      </c>
      <c r="C2757" s="7" t="s">
        <v>851</v>
      </c>
      <c r="BA2757" s="8">
        <v>2.4</v>
      </c>
    </row>
    <row r="2758" spans="1:53" x14ac:dyDescent="0.3">
      <c r="A2758" s="3" t="s">
        <v>806</v>
      </c>
      <c r="B2758" s="7">
        <v>41128</v>
      </c>
      <c r="C2758" s="7" t="s">
        <v>851</v>
      </c>
      <c r="BA2758" s="8">
        <v>3.55</v>
      </c>
    </row>
    <row r="2759" spans="1:53" x14ac:dyDescent="0.3">
      <c r="A2759" s="3" t="s">
        <v>806</v>
      </c>
      <c r="B2759" s="7">
        <v>41136</v>
      </c>
      <c r="C2759" s="7" t="s">
        <v>851</v>
      </c>
      <c r="BA2759" s="8">
        <v>4.8499999999999996</v>
      </c>
    </row>
    <row r="2760" spans="1:53" x14ac:dyDescent="0.3">
      <c r="A2760" s="3" t="s">
        <v>772</v>
      </c>
      <c r="B2760" s="7">
        <v>41099</v>
      </c>
      <c r="C2760" s="7" t="s">
        <v>851</v>
      </c>
      <c r="BA2760" s="8">
        <v>5.65</v>
      </c>
    </row>
    <row r="2761" spans="1:53" x14ac:dyDescent="0.3">
      <c r="A2761" s="3" t="s">
        <v>772</v>
      </c>
      <c r="B2761" s="7">
        <v>41109</v>
      </c>
      <c r="C2761" s="7" t="s">
        <v>851</v>
      </c>
      <c r="BA2761" s="8">
        <v>6.55</v>
      </c>
    </row>
    <row r="2762" spans="1:53" x14ac:dyDescent="0.3">
      <c r="A2762" s="3" t="s">
        <v>775</v>
      </c>
      <c r="B2762" s="7">
        <v>41099</v>
      </c>
      <c r="C2762" s="7" t="s">
        <v>851</v>
      </c>
      <c r="BA2762" s="8">
        <v>4.7</v>
      </c>
    </row>
    <row r="2763" spans="1:53" x14ac:dyDescent="0.3">
      <c r="A2763" s="3" t="s">
        <v>775</v>
      </c>
      <c r="B2763" s="7">
        <v>41109</v>
      </c>
      <c r="C2763" s="7" t="s">
        <v>851</v>
      </c>
      <c r="BA2763" s="8">
        <v>5.6999999999999993</v>
      </c>
    </row>
    <row r="2764" spans="1:53" x14ac:dyDescent="0.3">
      <c r="A2764" s="3" t="s">
        <v>775</v>
      </c>
      <c r="B2764" s="7">
        <v>41119</v>
      </c>
      <c r="C2764" s="7" t="s">
        <v>851</v>
      </c>
      <c r="BA2764" s="8">
        <v>6.95</v>
      </c>
    </row>
    <row r="2765" spans="1:53" x14ac:dyDescent="0.3">
      <c r="A2765" s="3" t="s">
        <v>778</v>
      </c>
      <c r="B2765" s="7">
        <v>41119</v>
      </c>
      <c r="C2765" s="7" t="s">
        <v>851</v>
      </c>
      <c r="BA2765" s="8">
        <v>3.7</v>
      </c>
    </row>
    <row r="2766" spans="1:53" x14ac:dyDescent="0.3">
      <c r="A2766" s="3" t="s">
        <v>778</v>
      </c>
      <c r="B2766" s="7">
        <v>41129</v>
      </c>
      <c r="C2766" s="7" t="s">
        <v>851</v>
      </c>
      <c r="BA2766" s="8">
        <v>5.0999999999999996</v>
      </c>
    </row>
    <row r="2767" spans="1:53" x14ac:dyDescent="0.3">
      <c r="A2767" s="3" t="s">
        <v>778</v>
      </c>
      <c r="B2767" s="7">
        <v>41136</v>
      </c>
      <c r="C2767" s="7" t="s">
        <v>851</v>
      </c>
      <c r="BA2767" s="8">
        <v>5.8000000000000007</v>
      </c>
    </row>
    <row r="2768" spans="1:53" x14ac:dyDescent="0.3">
      <c r="A2768" s="3" t="s">
        <v>778</v>
      </c>
      <c r="B2768" s="7">
        <v>41142</v>
      </c>
      <c r="C2768" s="7" t="s">
        <v>851</v>
      </c>
      <c r="BA2768" s="8">
        <v>6.7</v>
      </c>
    </row>
    <row r="2769" spans="1:53" x14ac:dyDescent="0.3">
      <c r="A2769" s="3" t="s">
        <v>811</v>
      </c>
      <c r="B2769" s="7">
        <v>41081</v>
      </c>
      <c r="C2769" s="7" t="s">
        <v>851</v>
      </c>
      <c r="BA2769" s="8">
        <v>4.45</v>
      </c>
    </row>
    <row r="2770" spans="1:53" x14ac:dyDescent="0.3">
      <c r="A2770" s="3" t="s">
        <v>811</v>
      </c>
      <c r="B2770" s="7">
        <v>41108</v>
      </c>
      <c r="C2770" s="7" t="s">
        <v>851</v>
      </c>
      <c r="BA2770" s="8">
        <v>6.4</v>
      </c>
    </row>
    <row r="2771" spans="1:53" x14ac:dyDescent="0.3">
      <c r="A2771" s="3" t="s">
        <v>811</v>
      </c>
      <c r="B2771" s="7">
        <v>41117</v>
      </c>
      <c r="C2771" s="7" t="s">
        <v>851</v>
      </c>
      <c r="BA2771" s="8">
        <v>6.15</v>
      </c>
    </row>
    <row r="2772" spans="1:53" x14ac:dyDescent="0.3">
      <c r="A2772" s="3" t="s">
        <v>811</v>
      </c>
      <c r="B2772" s="7">
        <v>41124</v>
      </c>
      <c r="C2772" s="7" t="s">
        <v>851</v>
      </c>
      <c r="BA2772" s="8">
        <v>6</v>
      </c>
    </row>
    <row r="2773" spans="1:53" x14ac:dyDescent="0.3">
      <c r="A2773" s="3" t="s">
        <v>814</v>
      </c>
      <c r="B2773" s="7">
        <v>41081</v>
      </c>
      <c r="C2773" s="7" t="s">
        <v>851</v>
      </c>
      <c r="BA2773" s="8">
        <v>2.4</v>
      </c>
    </row>
    <row r="2774" spans="1:53" x14ac:dyDescent="0.3">
      <c r="A2774" s="3" t="s">
        <v>814</v>
      </c>
      <c r="B2774" s="7">
        <v>41108</v>
      </c>
      <c r="C2774" s="7" t="s">
        <v>851</v>
      </c>
      <c r="BA2774" s="8">
        <v>4.5500000000000007</v>
      </c>
    </row>
    <row r="2775" spans="1:53" x14ac:dyDescent="0.3">
      <c r="A2775" s="3" t="s">
        <v>814</v>
      </c>
      <c r="B2775" s="7">
        <v>41117</v>
      </c>
      <c r="C2775" s="7" t="s">
        <v>851</v>
      </c>
      <c r="BA2775" s="8">
        <v>5.4499999999999993</v>
      </c>
    </row>
    <row r="2776" spans="1:53" x14ac:dyDescent="0.3">
      <c r="A2776" s="3" t="s">
        <v>814</v>
      </c>
      <c r="B2776" s="7">
        <v>41124</v>
      </c>
      <c r="C2776" s="7" t="s">
        <v>851</v>
      </c>
      <c r="BA2776" s="8">
        <v>5.85</v>
      </c>
    </row>
    <row r="2777" spans="1:53" x14ac:dyDescent="0.3">
      <c r="A2777" s="3" t="s">
        <v>814</v>
      </c>
      <c r="B2777" s="7">
        <v>41134</v>
      </c>
      <c r="C2777" s="7" t="s">
        <v>851</v>
      </c>
      <c r="BA2777" s="8">
        <v>6.15</v>
      </c>
    </row>
    <row r="2778" spans="1:53" x14ac:dyDescent="0.3">
      <c r="A2778" s="3" t="s">
        <v>817</v>
      </c>
      <c r="B2778" s="7">
        <v>41108</v>
      </c>
      <c r="C2778" s="7" t="s">
        <v>851</v>
      </c>
      <c r="BA2778" s="8">
        <v>1.05</v>
      </c>
    </row>
    <row r="2779" spans="1:53" x14ac:dyDescent="0.3">
      <c r="A2779" s="3" t="s">
        <v>817</v>
      </c>
      <c r="B2779" s="7">
        <v>41117</v>
      </c>
      <c r="C2779" s="7" t="s">
        <v>851</v>
      </c>
      <c r="BA2779" s="8">
        <v>2</v>
      </c>
    </row>
    <row r="2780" spans="1:53" x14ac:dyDescent="0.3">
      <c r="A2780" s="3" t="s">
        <v>817</v>
      </c>
      <c r="B2780" s="7">
        <v>41124</v>
      </c>
      <c r="C2780" s="7" t="s">
        <v>851</v>
      </c>
      <c r="BA2780" s="8">
        <v>2.4500000000000002</v>
      </c>
    </row>
    <row r="2781" spans="1:53" x14ac:dyDescent="0.3">
      <c r="A2781" s="3" t="s">
        <v>817</v>
      </c>
      <c r="B2781" s="7">
        <v>41134</v>
      </c>
      <c r="C2781" s="7" t="s">
        <v>851</v>
      </c>
      <c r="BA2781" s="8">
        <v>3.5999999999999996</v>
      </c>
    </row>
    <row r="2782" spans="1:53" x14ac:dyDescent="0.3">
      <c r="A2782" s="3" t="s">
        <v>817</v>
      </c>
      <c r="B2782" s="7">
        <v>41142</v>
      </c>
      <c r="C2782" s="7" t="s">
        <v>851</v>
      </c>
      <c r="BA2782" s="8">
        <v>4.2</v>
      </c>
    </row>
    <row r="2783" spans="1:53" x14ac:dyDescent="0.3">
      <c r="A2783" s="3" t="s">
        <v>817</v>
      </c>
      <c r="B2783" s="7">
        <v>41148</v>
      </c>
      <c r="C2783" s="7" t="s">
        <v>851</v>
      </c>
      <c r="BA2783" s="8">
        <v>4.9000000000000004</v>
      </c>
    </row>
    <row r="2784" spans="1:53" x14ac:dyDescent="0.3">
      <c r="A2784" s="3" t="s">
        <v>817</v>
      </c>
      <c r="B2784" s="7">
        <v>41158</v>
      </c>
      <c r="C2784" s="7" t="s">
        <v>851</v>
      </c>
      <c r="BA2784" s="8">
        <v>6.35</v>
      </c>
    </row>
    <row r="2785" spans="1:68" x14ac:dyDescent="0.3">
      <c r="A2785" s="3" t="s">
        <v>817</v>
      </c>
      <c r="B2785" s="7">
        <v>41164</v>
      </c>
      <c r="C2785" s="7" t="s">
        <v>851</v>
      </c>
      <c r="BA2785" s="8">
        <v>6.25</v>
      </c>
    </row>
    <row r="2786" spans="1:68" x14ac:dyDescent="0.3">
      <c r="A2786" s="13" t="s">
        <v>145</v>
      </c>
      <c r="B2786" s="7">
        <v>41369</v>
      </c>
      <c r="C2786" s="4" t="s">
        <v>837</v>
      </c>
      <c r="BB2786" s="15">
        <v>281.10833333333335</v>
      </c>
      <c r="BC2786" s="15"/>
      <c r="BD2786" s="15"/>
      <c r="BE2786" s="15"/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</row>
    <row r="2787" spans="1:68" x14ac:dyDescent="0.3">
      <c r="A2787" s="13" t="s">
        <v>145</v>
      </c>
      <c r="B2787" s="7">
        <v>41380</v>
      </c>
      <c r="C2787" s="4" t="s">
        <v>837</v>
      </c>
      <c r="BB2787" s="15"/>
      <c r="BC2787" s="15">
        <v>489.15222222222224</v>
      </c>
      <c r="BD2787" s="15"/>
      <c r="BE2787" s="15"/>
      <c r="BF2787" s="15"/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</row>
    <row r="2788" spans="1:68" x14ac:dyDescent="0.3">
      <c r="A2788" s="13" t="s">
        <v>145</v>
      </c>
      <c r="B2788" s="7">
        <v>41390</v>
      </c>
      <c r="C2788" s="4" t="s">
        <v>837</v>
      </c>
      <c r="BB2788" s="15"/>
      <c r="BC2788" s="15"/>
      <c r="BD2788" s="15">
        <v>596.73250000000007</v>
      </c>
      <c r="BE2788" s="15"/>
      <c r="BF2788" s="15"/>
      <c r="BG2788" s="15"/>
      <c r="BH2788" s="15"/>
      <c r="BI2788" s="15"/>
      <c r="BJ2788" s="15"/>
      <c r="BK2788" s="15"/>
      <c r="BL2788" s="15"/>
      <c r="BM2788" s="15"/>
      <c r="BN2788" s="15"/>
      <c r="BO2788" s="15"/>
      <c r="BP2788" s="15"/>
    </row>
    <row r="2789" spans="1:68" x14ac:dyDescent="0.3">
      <c r="A2789" s="13" t="s">
        <v>145</v>
      </c>
      <c r="B2789" s="7">
        <v>41399</v>
      </c>
      <c r="C2789" s="4" t="s">
        <v>837</v>
      </c>
      <c r="BB2789" s="15"/>
      <c r="BC2789" s="15"/>
      <c r="BD2789" s="15"/>
      <c r="BE2789" s="15">
        <v>658.678</v>
      </c>
      <c r="BF2789" s="15"/>
      <c r="BG2789" s="15"/>
      <c r="BH2789" s="15"/>
      <c r="BI2789" s="15"/>
      <c r="BJ2789" s="15"/>
      <c r="BK2789" s="15"/>
      <c r="BL2789" s="15"/>
      <c r="BM2789" s="15"/>
      <c r="BN2789" s="15"/>
      <c r="BO2789" s="15"/>
      <c r="BP2789" s="15"/>
    </row>
    <row r="2790" spans="1:68" x14ac:dyDescent="0.3">
      <c r="A2790" s="13" t="s">
        <v>145</v>
      </c>
      <c r="B2790" s="7">
        <v>41413</v>
      </c>
      <c r="C2790" s="4" t="s">
        <v>837</v>
      </c>
      <c r="BB2790" s="15"/>
      <c r="BC2790" s="15"/>
      <c r="BD2790" s="15"/>
      <c r="BE2790" s="15"/>
      <c r="BF2790" s="15">
        <v>816.3325000000001</v>
      </c>
      <c r="BG2790" s="15"/>
      <c r="BH2790" s="15"/>
      <c r="BI2790" s="15"/>
      <c r="BJ2790" s="15"/>
      <c r="BK2790" s="15"/>
      <c r="BL2790" s="15"/>
      <c r="BM2790" s="15"/>
      <c r="BN2790" s="15"/>
      <c r="BO2790" s="15"/>
      <c r="BP2790" s="15"/>
    </row>
    <row r="2791" spans="1:68" x14ac:dyDescent="0.3">
      <c r="A2791" s="13" t="s">
        <v>145</v>
      </c>
      <c r="B2791" s="7">
        <v>41426</v>
      </c>
      <c r="C2791" s="4" t="s">
        <v>837</v>
      </c>
      <c r="BB2791" s="15"/>
      <c r="BC2791" s="15"/>
      <c r="BD2791" s="15"/>
      <c r="BE2791" s="15"/>
      <c r="BF2791" s="15"/>
      <c r="BG2791" s="15">
        <v>906.82599999999979</v>
      </c>
      <c r="BH2791" s="15"/>
      <c r="BI2791" s="15"/>
      <c r="BJ2791" s="15"/>
      <c r="BK2791" s="15"/>
      <c r="BL2791" s="15"/>
      <c r="BM2791" s="15"/>
      <c r="BN2791" s="15"/>
      <c r="BO2791" s="15"/>
      <c r="BP2791" s="15"/>
    </row>
    <row r="2792" spans="1:68" x14ac:dyDescent="0.3">
      <c r="A2792" s="13" t="s">
        <v>145</v>
      </c>
      <c r="B2792" s="7">
        <v>41448</v>
      </c>
      <c r="C2792" s="4" t="s">
        <v>837</v>
      </c>
      <c r="BB2792" s="15"/>
      <c r="BC2792" s="15"/>
      <c r="BD2792" s="15"/>
      <c r="BE2792" s="15"/>
      <c r="BF2792" s="15"/>
      <c r="BG2792" s="15"/>
      <c r="BH2792" s="15">
        <v>1050.9690000000001</v>
      </c>
      <c r="BI2792" s="15"/>
      <c r="BJ2792" s="15"/>
      <c r="BK2792" s="15"/>
      <c r="BL2792" s="15"/>
      <c r="BM2792" s="15"/>
      <c r="BN2792" s="15"/>
      <c r="BO2792" s="15"/>
      <c r="BP2792" s="15"/>
    </row>
    <row r="2793" spans="1:68" x14ac:dyDescent="0.3">
      <c r="A2793" s="13" t="s">
        <v>145</v>
      </c>
      <c r="B2793" s="7">
        <v>41471</v>
      </c>
      <c r="C2793" s="4" t="s">
        <v>837</v>
      </c>
      <c r="BB2793" s="15"/>
      <c r="BC2793" s="15"/>
      <c r="BD2793" s="15"/>
      <c r="BE2793" s="15"/>
      <c r="BF2793" s="15"/>
      <c r="BG2793" s="15"/>
      <c r="BH2793" s="15"/>
      <c r="BI2793" s="15">
        <v>1139.663</v>
      </c>
      <c r="BJ2793" s="15"/>
      <c r="BK2793" s="15"/>
      <c r="BL2793" s="15"/>
      <c r="BM2793" s="15"/>
      <c r="BN2793" s="15"/>
      <c r="BO2793" s="15"/>
      <c r="BP2793" s="15"/>
    </row>
    <row r="2794" spans="1:68" x14ac:dyDescent="0.3">
      <c r="A2794" s="13" t="s">
        <v>145</v>
      </c>
      <c r="B2794" s="7">
        <v>41490</v>
      </c>
      <c r="C2794" s="4" t="s">
        <v>837</v>
      </c>
      <c r="BB2794" s="15"/>
      <c r="BC2794" s="15"/>
      <c r="BD2794" s="15"/>
      <c r="BE2794" s="15"/>
      <c r="BF2794" s="15"/>
      <c r="BG2794" s="15"/>
      <c r="BH2794" s="15"/>
      <c r="BI2794" s="15"/>
      <c r="BJ2794" s="15">
        <v>1435.0554999999999</v>
      </c>
      <c r="BK2794" s="15"/>
      <c r="BL2794" s="15"/>
      <c r="BM2794" s="15"/>
      <c r="BN2794" s="15"/>
      <c r="BO2794" s="15"/>
      <c r="BP2794" s="15"/>
    </row>
    <row r="2795" spans="1:68" x14ac:dyDescent="0.3">
      <c r="A2795" s="13" t="s">
        <v>145</v>
      </c>
      <c r="B2795" s="7">
        <v>41507</v>
      </c>
      <c r="C2795" s="4" t="s">
        <v>837</v>
      </c>
      <c r="BB2795" s="15"/>
      <c r="BC2795" s="15"/>
      <c r="BD2795" s="15"/>
      <c r="BE2795" s="15"/>
      <c r="BF2795" s="15"/>
      <c r="BG2795" s="15"/>
      <c r="BH2795" s="15"/>
      <c r="BI2795" s="15"/>
      <c r="BJ2795" s="15"/>
      <c r="BK2795" s="15">
        <v>2067.6254999999996</v>
      </c>
      <c r="BL2795" s="15"/>
      <c r="BM2795" s="15"/>
      <c r="BN2795" s="15"/>
      <c r="BO2795" s="15"/>
      <c r="BP2795" s="15"/>
    </row>
    <row r="2796" spans="1:68" x14ac:dyDescent="0.3">
      <c r="A2796" s="13" t="s">
        <v>145</v>
      </c>
      <c r="B2796" s="7">
        <v>41525</v>
      </c>
      <c r="C2796" s="4" t="s">
        <v>837</v>
      </c>
      <c r="BB2796" s="15"/>
      <c r="BC2796" s="15"/>
      <c r="BD2796" s="15"/>
      <c r="BE2796" s="15"/>
      <c r="BF2796" s="15"/>
      <c r="BG2796" s="15"/>
      <c r="BH2796" s="15"/>
      <c r="BI2796" s="15"/>
      <c r="BJ2796" s="15"/>
      <c r="BK2796" s="15"/>
      <c r="BL2796" s="15">
        <v>2258.3419999999996</v>
      </c>
      <c r="BM2796" s="15"/>
      <c r="BN2796" s="15"/>
      <c r="BO2796" s="15"/>
      <c r="BP2796" s="15"/>
    </row>
    <row r="2797" spans="1:68" x14ac:dyDescent="0.3">
      <c r="A2797" s="13" t="s">
        <v>145</v>
      </c>
      <c r="B2797" s="7">
        <v>41540</v>
      </c>
      <c r="C2797" s="4" t="s">
        <v>837</v>
      </c>
      <c r="BB2797" s="15"/>
      <c r="BC2797" s="15"/>
      <c r="BD2797" s="15"/>
      <c r="BE2797" s="15"/>
      <c r="BF2797" s="15"/>
      <c r="BG2797" s="15"/>
      <c r="BH2797" s="15"/>
      <c r="BI2797" s="15"/>
      <c r="BJ2797" s="15"/>
      <c r="BK2797" s="15"/>
      <c r="BL2797" s="15"/>
      <c r="BM2797" s="15">
        <v>2191.7910000000002</v>
      </c>
      <c r="BN2797" s="15"/>
      <c r="BO2797" s="15"/>
      <c r="BP2797" s="15"/>
    </row>
    <row r="2798" spans="1:68" x14ac:dyDescent="0.3">
      <c r="A2798" s="13" t="s">
        <v>145</v>
      </c>
      <c r="B2798" s="7">
        <v>41554</v>
      </c>
      <c r="C2798" s="4" t="s">
        <v>837</v>
      </c>
      <c r="BB2798" s="15"/>
      <c r="BC2798" s="15"/>
      <c r="BD2798" s="15"/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>
        <v>2572.0039999999999</v>
      </c>
      <c r="BO2798" s="15"/>
      <c r="BP2798" s="15"/>
    </row>
    <row r="2799" spans="1:68" x14ac:dyDescent="0.3">
      <c r="A2799" s="13" t="s">
        <v>145</v>
      </c>
      <c r="B2799" s="7">
        <v>41567</v>
      </c>
      <c r="C2799" s="4" t="s">
        <v>837</v>
      </c>
      <c r="BB2799" s="15"/>
      <c r="BC2799" s="15"/>
      <c r="BD2799" s="15"/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>
        <v>2710.0165000000002</v>
      </c>
      <c r="BP2799" s="15"/>
    </row>
    <row r="2800" spans="1:68" x14ac:dyDescent="0.3">
      <c r="A2800" s="13" t="s">
        <v>145</v>
      </c>
      <c r="B2800" s="7">
        <v>41577</v>
      </c>
      <c r="C2800" s="4" t="s">
        <v>837</v>
      </c>
      <c r="BB2800" s="15"/>
      <c r="BC2800" s="15"/>
      <c r="BD2800" s="15"/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>
        <v>2198.2366666666662</v>
      </c>
    </row>
    <row r="2801" spans="1:68" x14ac:dyDescent="0.3">
      <c r="A2801" s="13" t="s">
        <v>142</v>
      </c>
      <c r="B2801" s="7">
        <v>41369</v>
      </c>
      <c r="C2801" s="4" t="s">
        <v>837</v>
      </c>
      <c r="BB2801" s="15">
        <v>237.96099999999996</v>
      </c>
      <c r="BC2801" s="15"/>
      <c r="BD2801" s="15"/>
      <c r="BE2801" s="15"/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</row>
    <row r="2802" spans="1:68" x14ac:dyDescent="0.3">
      <c r="A2802" s="13" t="s">
        <v>142</v>
      </c>
      <c r="B2802" s="7">
        <v>41380</v>
      </c>
      <c r="C2802" s="4" t="s">
        <v>837</v>
      </c>
      <c r="BB2802" s="15"/>
      <c r="BC2802" s="15">
        <v>401.83750000000009</v>
      </c>
      <c r="BD2802" s="15"/>
      <c r="BE2802" s="15"/>
      <c r="BF2802" s="15"/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</row>
    <row r="2803" spans="1:68" x14ac:dyDescent="0.3">
      <c r="A2803" s="13" t="s">
        <v>142</v>
      </c>
      <c r="B2803" s="7">
        <v>41390</v>
      </c>
      <c r="C2803" s="4" t="s">
        <v>837</v>
      </c>
      <c r="BB2803" s="15"/>
      <c r="BC2803" s="15"/>
      <c r="BD2803" s="15">
        <v>479.97850000000005</v>
      </c>
      <c r="BE2803" s="15"/>
      <c r="BF2803" s="15"/>
      <c r="BG2803" s="15"/>
      <c r="BH2803" s="15"/>
      <c r="BI2803" s="15"/>
      <c r="BJ2803" s="15"/>
      <c r="BK2803" s="15"/>
      <c r="BL2803" s="15"/>
      <c r="BM2803" s="15"/>
      <c r="BN2803" s="15"/>
      <c r="BO2803" s="15"/>
      <c r="BP2803" s="15"/>
    </row>
    <row r="2804" spans="1:68" x14ac:dyDescent="0.3">
      <c r="A2804" s="13" t="s">
        <v>142</v>
      </c>
      <c r="B2804" s="7">
        <v>41399</v>
      </c>
      <c r="C2804" s="4" t="s">
        <v>837</v>
      </c>
      <c r="BB2804" s="15"/>
      <c r="BC2804" s="15"/>
      <c r="BD2804" s="15"/>
      <c r="BE2804" s="15">
        <v>594.25437499999998</v>
      </c>
      <c r="BF2804" s="15"/>
      <c r="BG2804" s="15"/>
      <c r="BH2804" s="15"/>
      <c r="BI2804" s="15"/>
      <c r="BJ2804" s="15"/>
      <c r="BK2804" s="15"/>
      <c r="BL2804" s="15"/>
      <c r="BM2804" s="15"/>
      <c r="BN2804" s="15"/>
      <c r="BO2804" s="15"/>
      <c r="BP2804" s="15"/>
    </row>
    <row r="2805" spans="1:68" x14ac:dyDescent="0.3">
      <c r="A2805" s="13" t="s">
        <v>142</v>
      </c>
      <c r="B2805" s="7">
        <v>41413</v>
      </c>
      <c r="C2805" s="4" t="s">
        <v>837</v>
      </c>
      <c r="BB2805" s="15"/>
      <c r="BC2805" s="15"/>
      <c r="BD2805" s="15"/>
      <c r="BE2805" s="15"/>
      <c r="BF2805" s="15">
        <v>755.02749999999992</v>
      </c>
      <c r="BG2805" s="15"/>
      <c r="BH2805" s="15"/>
      <c r="BI2805" s="15"/>
      <c r="BJ2805" s="15"/>
      <c r="BK2805" s="15"/>
      <c r="BL2805" s="15"/>
      <c r="BM2805" s="15"/>
      <c r="BN2805" s="15"/>
      <c r="BO2805" s="15"/>
      <c r="BP2805" s="15"/>
    </row>
    <row r="2806" spans="1:68" x14ac:dyDescent="0.3">
      <c r="A2806" s="13" t="s">
        <v>142</v>
      </c>
      <c r="B2806" s="7">
        <v>41426</v>
      </c>
      <c r="C2806" s="4" t="s">
        <v>837</v>
      </c>
      <c r="BB2806" s="15"/>
      <c r="BC2806" s="15"/>
      <c r="BD2806" s="15"/>
      <c r="BE2806" s="15"/>
      <c r="BF2806" s="15"/>
      <c r="BG2806" s="15">
        <v>821.76149999999996</v>
      </c>
      <c r="BH2806" s="15"/>
      <c r="BI2806" s="15"/>
      <c r="BJ2806" s="15"/>
      <c r="BK2806" s="15"/>
      <c r="BL2806" s="15"/>
      <c r="BM2806" s="15"/>
      <c r="BN2806" s="15"/>
      <c r="BO2806" s="15"/>
      <c r="BP2806" s="15"/>
    </row>
    <row r="2807" spans="1:68" x14ac:dyDescent="0.3">
      <c r="A2807" s="13" t="s">
        <v>142</v>
      </c>
      <c r="B2807" s="7">
        <v>41448</v>
      </c>
      <c r="C2807" s="4" t="s">
        <v>837</v>
      </c>
      <c r="BB2807" s="15"/>
      <c r="BC2807" s="15"/>
      <c r="BD2807" s="15"/>
      <c r="BE2807" s="15"/>
      <c r="BF2807" s="15"/>
      <c r="BG2807" s="15"/>
      <c r="BH2807" s="15">
        <v>958.1880000000001</v>
      </c>
      <c r="BI2807" s="15"/>
      <c r="BJ2807" s="15"/>
      <c r="BK2807" s="15"/>
      <c r="BL2807" s="15"/>
      <c r="BM2807" s="15"/>
      <c r="BN2807" s="15"/>
      <c r="BO2807" s="15"/>
      <c r="BP2807" s="15"/>
    </row>
    <row r="2808" spans="1:68" x14ac:dyDescent="0.3">
      <c r="A2808" s="13" t="s">
        <v>142</v>
      </c>
      <c r="B2808" s="7">
        <v>41471</v>
      </c>
      <c r="C2808" s="4" t="s">
        <v>837</v>
      </c>
      <c r="BB2808" s="15"/>
      <c r="BC2808" s="15"/>
      <c r="BD2808" s="15"/>
      <c r="BE2808" s="15"/>
      <c r="BF2808" s="15"/>
      <c r="BG2808" s="15"/>
      <c r="BH2808" s="15"/>
      <c r="BI2808" s="15">
        <v>1133.8375000000001</v>
      </c>
      <c r="BJ2808" s="15"/>
      <c r="BK2808" s="15"/>
      <c r="BL2808" s="15"/>
      <c r="BM2808" s="15"/>
      <c r="BN2808" s="15"/>
      <c r="BO2808" s="15"/>
      <c r="BP2808" s="15"/>
    </row>
    <row r="2809" spans="1:68" x14ac:dyDescent="0.3">
      <c r="A2809" s="13" t="s">
        <v>142</v>
      </c>
      <c r="B2809" s="7">
        <v>41490</v>
      </c>
      <c r="C2809" s="4" t="s">
        <v>837</v>
      </c>
      <c r="BB2809" s="15"/>
      <c r="BC2809" s="15"/>
      <c r="BD2809" s="15"/>
      <c r="BE2809" s="15"/>
      <c r="BF2809" s="15"/>
      <c r="BG2809" s="15"/>
      <c r="BH2809" s="15"/>
      <c r="BI2809" s="15"/>
      <c r="BJ2809" s="15">
        <v>1420.3544999999997</v>
      </c>
      <c r="BK2809" s="15"/>
      <c r="BL2809" s="15"/>
      <c r="BM2809" s="15"/>
      <c r="BN2809" s="15"/>
      <c r="BO2809" s="15"/>
      <c r="BP2809" s="15"/>
    </row>
    <row r="2810" spans="1:68" x14ac:dyDescent="0.3">
      <c r="A2810" s="13" t="s">
        <v>142</v>
      </c>
      <c r="B2810" s="7">
        <v>41507</v>
      </c>
      <c r="C2810" s="4" t="s">
        <v>837</v>
      </c>
      <c r="BB2810" s="15"/>
      <c r="BC2810" s="15"/>
      <c r="BD2810" s="15"/>
      <c r="BE2810" s="15"/>
      <c r="BF2810" s="15"/>
      <c r="BG2810" s="15"/>
      <c r="BH2810" s="15"/>
      <c r="BI2810" s="15"/>
      <c r="BJ2810" s="15"/>
      <c r="BK2810" s="15">
        <v>2067.0154999999995</v>
      </c>
      <c r="BL2810" s="15"/>
      <c r="BM2810" s="15"/>
      <c r="BN2810" s="15"/>
      <c r="BO2810" s="15"/>
      <c r="BP2810" s="15"/>
    </row>
    <row r="2811" spans="1:68" x14ac:dyDescent="0.3">
      <c r="A2811" s="13" t="s">
        <v>142</v>
      </c>
      <c r="B2811" s="7">
        <v>41525</v>
      </c>
      <c r="C2811" s="4" t="s">
        <v>837</v>
      </c>
      <c r="BB2811" s="15"/>
      <c r="BC2811" s="15"/>
      <c r="BD2811" s="15"/>
      <c r="BE2811" s="15"/>
      <c r="BF2811" s="15"/>
      <c r="BG2811" s="15"/>
      <c r="BH2811" s="15"/>
      <c r="BI2811" s="15"/>
      <c r="BJ2811" s="15"/>
      <c r="BK2811" s="15"/>
      <c r="BL2811" s="15">
        <v>2317.5119999999997</v>
      </c>
      <c r="BM2811" s="15"/>
      <c r="BN2811" s="15"/>
      <c r="BO2811" s="15"/>
      <c r="BP2811" s="15"/>
    </row>
    <row r="2812" spans="1:68" x14ac:dyDescent="0.3">
      <c r="A2812" s="13" t="s">
        <v>142</v>
      </c>
      <c r="B2812" s="7">
        <v>41540</v>
      </c>
      <c r="C2812" s="4" t="s">
        <v>837</v>
      </c>
      <c r="BB2812" s="15"/>
      <c r="BC2812" s="15"/>
      <c r="BD2812" s="15"/>
      <c r="BE2812" s="15"/>
      <c r="BF2812" s="15"/>
      <c r="BG2812" s="15"/>
      <c r="BH2812" s="15"/>
      <c r="BI2812" s="15"/>
      <c r="BJ2812" s="15"/>
      <c r="BK2812" s="15"/>
      <c r="BL2812" s="15"/>
      <c r="BM2812" s="15">
        <v>2259.8364999999999</v>
      </c>
      <c r="BN2812" s="15"/>
      <c r="BO2812" s="15"/>
      <c r="BP2812" s="15"/>
    </row>
    <row r="2813" spans="1:68" x14ac:dyDescent="0.3">
      <c r="A2813" s="13" t="s">
        <v>142</v>
      </c>
      <c r="B2813" s="7">
        <v>41554</v>
      </c>
      <c r="C2813" s="4" t="s">
        <v>837</v>
      </c>
      <c r="BB2813" s="15"/>
      <c r="BC2813" s="15"/>
      <c r="BD2813" s="15"/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>
        <v>2548.0919999999996</v>
      </c>
      <c r="BO2813" s="15"/>
      <c r="BP2813" s="15"/>
    </row>
    <row r="2814" spans="1:68" x14ac:dyDescent="0.3">
      <c r="A2814" s="13" t="s">
        <v>142</v>
      </c>
      <c r="B2814" s="7">
        <v>41567</v>
      </c>
      <c r="C2814" s="4" t="s">
        <v>837</v>
      </c>
      <c r="BB2814" s="15"/>
      <c r="BC2814" s="15"/>
      <c r="BD2814" s="15"/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>
        <v>3005.3784999999998</v>
      </c>
      <c r="BP2814" s="15"/>
    </row>
    <row r="2815" spans="1:68" x14ac:dyDescent="0.3">
      <c r="A2815" s="13" t="s">
        <v>142</v>
      </c>
      <c r="B2815" s="7">
        <v>41577</v>
      </c>
      <c r="C2815" s="4" t="s">
        <v>837</v>
      </c>
      <c r="BB2815" s="15"/>
      <c r="BC2815" s="15"/>
      <c r="BD2815" s="15"/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>
        <v>2983.4228571428575</v>
      </c>
    </row>
    <row r="2816" spans="1:68" x14ac:dyDescent="0.3">
      <c r="A2816" s="13" t="s">
        <v>147</v>
      </c>
      <c r="B2816" s="7">
        <v>41369</v>
      </c>
      <c r="C2816" s="4" t="s">
        <v>837</v>
      </c>
      <c r="BB2816" s="15">
        <v>233.142</v>
      </c>
      <c r="BC2816" s="15"/>
      <c r="BD2816" s="15"/>
      <c r="BE2816" s="15"/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</row>
    <row r="2817" spans="1:68" x14ac:dyDescent="0.3">
      <c r="A2817" s="13" t="s">
        <v>147</v>
      </c>
      <c r="B2817" s="7">
        <v>41380</v>
      </c>
      <c r="C2817" s="4" t="s">
        <v>837</v>
      </c>
      <c r="BB2817" s="15"/>
      <c r="BC2817" s="15">
        <v>411.94263157894738</v>
      </c>
      <c r="BD2817" s="15"/>
      <c r="BE2817" s="15"/>
      <c r="BF2817" s="15"/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</row>
    <row r="2818" spans="1:68" x14ac:dyDescent="0.3">
      <c r="A2818" s="13" t="s">
        <v>147</v>
      </c>
      <c r="B2818" s="7">
        <v>41390</v>
      </c>
      <c r="C2818" s="4" t="s">
        <v>837</v>
      </c>
      <c r="BB2818" s="15"/>
      <c r="BC2818" s="15"/>
      <c r="BD2818" s="15">
        <v>522.46499999999992</v>
      </c>
      <c r="BE2818" s="15"/>
      <c r="BF2818" s="15"/>
      <c r="BG2818" s="15"/>
      <c r="BH2818" s="15"/>
      <c r="BI2818" s="15"/>
      <c r="BJ2818" s="15"/>
      <c r="BK2818" s="15"/>
      <c r="BL2818" s="15"/>
      <c r="BM2818" s="15"/>
      <c r="BN2818" s="15"/>
      <c r="BO2818" s="15"/>
      <c r="BP2818" s="15"/>
    </row>
    <row r="2819" spans="1:68" x14ac:dyDescent="0.3">
      <c r="A2819" s="13" t="s">
        <v>147</v>
      </c>
      <c r="B2819" s="7">
        <v>41399</v>
      </c>
      <c r="C2819" s="4" t="s">
        <v>837</v>
      </c>
      <c r="BB2819" s="15"/>
      <c r="BC2819" s="15"/>
      <c r="BD2819" s="15"/>
      <c r="BE2819" s="15">
        <v>631.77699999999993</v>
      </c>
      <c r="BF2819" s="15"/>
      <c r="BG2819" s="15"/>
      <c r="BH2819" s="15"/>
      <c r="BI2819" s="15"/>
      <c r="BJ2819" s="15"/>
      <c r="BK2819" s="15"/>
      <c r="BL2819" s="15"/>
      <c r="BM2819" s="15"/>
      <c r="BN2819" s="15"/>
      <c r="BO2819" s="15"/>
      <c r="BP2819" s="15"/>
    </row>
    <row r="2820" spans="1:68" x14ac:dyDescent="0.3">
      <c r="A2820" s="13" t="s">
        <v>147</v>
      </c>
      <c r="B2820" s="7">
        <v>41413</v>
      </c>
      <c r="C2820" s="4" t="s">
        <v>837</v>
      </c>
      <c r="BB2820" s="15"/>
      <c r="BC2820" s="15"/>
      <c r="BD2820" s="15"/>
      <c r="BE2820" s="15"/>
      <c r="BF2820" s="15">
        <v>763.84199999999998</v>
      </c>
      <c r="BG2820" s="15"/>
      <c r="BH2820" s="15"/>
      <c r="BI2820" s="15"/>
      <c r="BJ2820" s="15"/>
      <c r="BK2820" s="15"/>
      <c r="BL2820" s="15"/>
      <c r="BM2820" s="15"/>
      <c r="BN2820" s="15"/>
      <c r="BO2820" s="15"/>
      <c r="BP2820" s="15"/>
    </row>
    <row r="2821" spans="1:68" x14ac:dyDescent="0.3">
      <c r="A2821" s="13" t="s">
        <v>147</v>
      </c>
      <c r="B2821" s="7">
        <v>41426</v>
      </c>
      <c r="C2821" s="4" t="s">
        <v>837</v>
      </c>
      <c r="BB2821" s="15"/>
      <c r="BC2821" s="15"/>
      <c r="BD2821" s="15"/>
      <c r="BE2821" s="15"/>
      <c r="BF2821" s="15"/>
      <c r="BG2821" s="15">
        <v>829.81349999999998</v>
      </c>
      <c r="BH2821" s="15"/>
      <c r="BI2821" s="15"/>
      <c r="BJ2821" s="15"/>
      <c r="BK2821" s="15"/>
      <c r="BL2821" s="15"/>
      <c r="BM2821" s="15"/>
      <c r="BN2821" s="15"/>
      <c r="BO2821" s="15"/>
      <c r="BP2821" s="15"/>
    </row>
    <row r="2822" spans="1:68" x14ac:dyDescent="0.3">
      <c r="A2822" s="13" t="s">
        <v>147</v>
      </c>
      <c r="B2822" s="7">
        <v>41448</v>
      </c>
      <c r="C2822" s="4" t="s">
        <v>837</v>
      </c>
      <c r="BB2822" s="15"/>
      <c r="BC2822" s="15"/>
      <c r="BD2822" s="15"/>
      <c r="BE2822" s="15"/>
      <c r="BF2822" s="15"/>
      <c r="BG2822" s="15"/>
      <c r="BH2822" s="15">
        <v>1002.7179999999998</v>
      </c>
      <c r="BI2822" s="15"/>
      <c r="BJ2822" s="15"/>
      <c r="BK2822" s="15"/>
      <c r="BL2822" s="15"/>
      <c r="BM2822" s="15"/>
      <c r="BN2822" s="15"/>
      <c r="BO2822" s="15"/>
      <c r="BP2822" s="15"/>
    </row>
    <row r="2823" spans="1:68" x14ac:dyDescent="0.3">
      <c r="A2823" s="13" t="s">
        <v>147</v>
      </c>
      <c r="B2823" s="7">
        <v>41471</v>
      </c>
      <c r="C2823" s="4" t="s">
        <v>837</v>
      </c>
      <c r="BB2823" s="15"/>
      <c r="BC2823" s="15"/>
      <c r="BD2823" s="15"/>
      <c r="BE2823" s="15"/>
      <c r="BF2823" s="15"/>
      <c r="BG2823" s="15"/>
      <c r="BH2823" s="15"/>
      <c r="BI2823" s="15">
        <v>1141.5539999999996</v>
      </c>
      <c r="BJ2823" s="15"/>
      <c r="BK2823" s="15"/>
      <c r="BL2823" s="15"/>
      <c r="BM2823" s="15"/>
      <c r="BN2823" s="15"/>
      <c r="BO2823" s="15"/>
      <c r="BP2823" s="15"/>
    </row>
    <row r="2824" spans="1:68" x14ac:dyDescent="0.3">
      <c r="A2824" s="13" t="s">
        <v>147</v>
      </c>
      <c r="B2824" s="7">
        <v>41490</v>
      </c>
      <c r="C2824" s="4" t="s">
        <v>837</v>
      </c>
      <c r="BB2824" s="15"/>
      <c r="BC2824" s="15"/>
      <c r="BD2824" s="15"/>
      <c r="BE2824" s="15"/>
      <c r="BF2824" s="15"/>
      <c r="BG2824" s="15"/>
      <c r="BH2824" s="15"/>
      <c r="BI2824" s="15"/>
      <c r="BJ2824" s="15">
        <v>1439.0509999999999</v>
      </c>
      <c r="BK2824" s="15"/>
      <c r="BL2824" s="15"/>
      <c r="BM2824" s="15"/>
      <c r="BN2824" s="15"/>
      <c r="BO2824" s="15"/>
      <c r="BP2824" s="15"/>
    </row>
    <row r="2825" spans="1:68" x14ac:dyDescent="0.3">
      <c r="A2825" s="13" t="s">
        <v>147</v>
      </c>
      <c r="B2825" s="7">
        <v>41507</v>
      </c>
      <c r="C2825" s="4" t="s">
        <v>837</v>
      </c>
      <c r="BB2825" s="15"/>
      <c r="BC2825" s="15"/>
      <c r="BD2825" s="15"/>
      <c r="BE2825" s="15"/>
      <c r="BF2825" s="15"/>
      <c r="BG2825" s="15"/>
      <c r="BH2825" s="15"/>
      <c r="BI2825" s="15"/>
      <c r="BJ2825" s="15"/>
      <c r="BK2825" s="15">
        <v>2059.7869999999994</v>
      </c>
      <c r="BL2825" s="15"/>
      <c r="BM2825" s="15"/>
      <c r="BN2825" s="15"/>
      <c r="BO2825" s="15"/>
      <c r="BP2825" s="15"/>
    </row>
    <row r="2826" spans="1:68" x14ac:dyDescent="0.3">
      <c r="A2826" s="13" t="s">
        <v>147</v>
      </c>
      <c r="B2826" s="7">
        <v>41525</v>
      </c>
      <c r="C2826" s="4" t="s">
        <v>837</v>
      </c>
      <c r="BB2826" s="15"/>
      <c r="BC2826" s="15"/>
      <c r="BD2826" s="15"/>
      <c r="BE2826" s="15"/>
      <c r="BF2826" s="15"/>
      <c r="BG2826" s="15"/>
      <c r="BH2826" s="15"/>
      <c r="BI2826" s="15"/>
      <c r="BJ2826" s="15"/>
      <c r="BK2826" s="15"/>
      <c r="BL2826" s="15">
        <v>2336.8490000000006</v>
      </c>
      <c r="BM2826" s="15"/>
      <c r="BN2826" s="15"/>
      <c r="BO2826" s="15"/>
      <c r="BP2826" s="15"/>
    </row>
    <row r="2827" spans="1:68" x14ac:dyDescent="0.3">
      <c r="A2827" s="13" t="s">
        <v>147</v>
      </c>
      <c r="B2827" s="7">
        <v>41540</v>
      </c>
      <c r="C2827" s="4" t="s">
        <v>837</v>
      </c>
      <c r="BB2827" s="15"/>
      <c r="BC2827" s="15"/>
      <c r="BD2827" s="15"/>
      <c r="BE2827" s="15"/>
      <c r="BF2827" s="15"/>
      <c r="BG2827" s="15"/>
      <c r="BH2827" s="15"/>
      <c r="BI2827" s="15"/>
      <c r="BJ2827" s="15"/>
      <c r="BK2827" s="15"/>
      <c r="BL2827" s="15"/>
      <c r="BM2827" s="15">
        <v>2197.0065000000004</v>
      </c>
      <c r="BN2827" s="15"/>
      <c r="BO2827" s="15"/>
      <c r="BP2827" s="15"/>
    </row>
    <row r="2828" spans="1:68" x14ac:dyDescent="0.3">
      <c r="A2828" s="13" t="s">
        <v>147</v>
      </c>
      <c r="B2828" s="7">
        <v>41554</v>
      </c>
      <c r="C2828" s="4" t="s">
        <v>837</v>
      </c>
      <c r="BB2828" s="15"/>
      <c r="BC2828" s="15"/>
      <c r="BD2828" s="15"/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>
        <v>2446.893</v>
      </c>
      <c r="BO2828" s="15"/>
      <c r="BP2828" s="15"/>
    </row>
    <row r="2829" spans="1:68" x14ac:dyDescent="0.3">
      <c r="A2829" s="13" t="s">
        <v>147</v>
      </c>
      <c r="B2829" s="7">
        <v>41567</v>
      </c>
      <c r="C2829" s="4" t="s">
        <v>837</v>
      </c>
      <c r="BB2829" s="15"/>
      <c r="BC2829" s="15"/>
      <c r="BD2829" s="15"/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>
        <v>2840.2819999999997</v>
      </c>
      <c r="BP2829" s="15"/>
    </row>
    <row r="2830" spans="1:68" x14ac:dyDescent="0.3">
      <c r="A2830" s="13" t="s">
        <v>147</v>
      </c>
      <c r="B2830" s="7">
        <v>41577</v>
      </c>
      <c r="C2830" s="4" t="s">
        <v>837</v>
      </c>
      <c r="BB2830" s="15"/>
      <c r="BC2830" s="15"/>
      <c r="BD2830" s="15"/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>
        <v>2841.1766666666667</v>
      </c>
    </row>
    <row r="2831" spans="1:68" x14ac:dyDescent="0.3">
      <c r="A2831" s="13" t="s">
        <v>146</v>
      </c>
      <c r="B2831" s="7">
        <v>41369</v>
      </c>
      <c r="C2831" s="4" t="s">
        <v>837</v>
      </c>
      <c r="BB2831" s="15">
        <v>239.24199999999996</v>
      </c>
      <c r="BC2831" s="15"/>
      <c r="BD2831" s="15"/>
      <c r="BE2831" s="15"/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</row>
    <row r="2832" spans="1:68" x14ac:dyDescent="0.3">
      <c r="A2832" s="13" t="s">
        <v>146</v>
      </c>
      <c r="B2832" s="7">
        <v>41380</v>
      </c>
      <c r="C2832" s="4" t="s">
        <v>837</v>
      </c>
      <c r="BB2832" s="15"/>
      <c r="BC2832" s="15">
        <v>426.63400000000001</v>
      </c>
      <c r="BD2832" s="15"/>
      <c r="BE2832" s="15"/>
      <c r="BF2832" s="15"/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</row>
    <row r="2833" spans="1:68" x14ac:dyDescent="0.3">
      <c r="A2833" s="13" t="s">
        <v>146</v>
      </c>
      <c r="B2833" s="7">
        <v>41390</v>
      </c>
      <c r="C2833" s="4" t="s">
        <v>837</v>
      </c>
      <c r="BB2833" s="15"/>
      <c r="BC2833" s="15"/>
      <c r="BD2833" s="15">
        <v>515.0535000000001</v>
      </c>
      <c r="BE2833" s="15"/>
      <c r="BF2833" s="15"/>
      <c r="BG2833" s="15"/>
      <c r="BH2833" s="15"/>
      <c r="BI2833" s="15"/>
      <c r="BJ2833" s="15"/>
      <c r="BK2833" s="15"/>
      <c r="BL2833" s="15"/>
      <c r="BM2833" s="15"/>
      <c r="BN2833" s="15"/>
      <c r="BO2833" s="15"/>
      <c r="BP2833" s="15"/>
    </row>
    <row r="2834" spans="1:68" x14ac:dyDescent="0.3">
      <c r="A2834" s="13" t="s">
        <v>146</v>
      </c>
      <c r="B2834" s="7">
        <v>41399</v>
      </c>
      <c r="C2834" s="4" t="s">
        <v>837</v>
      </c>
      <c r="BB2834" s="15"/>
      <c r="BC2834" s="15"/>
      <c r="BD2834" s="15"/>
      <c r="BE2834" s="15">
        <v>632.05149999999992</v>
      </c>
      <c r="BF2834" s="15"/>
      <c r="BG2834" s="15"/>
      <c r="BH2834" s="15"/>
      <c r="BI2834" s="15"/>
      <c r="BJ2834" s="15"/>
      <c r="BK2834" s="15"/>
      <c r="BL2834" s="15"/>
      <c r="BM2834" s="15"/>
      <c r="BN2834" s="15"/>
      <c r="BO2834" s="15"/>
      <c r="BP2834" s="15"/>
    </row>
    <row r="2835" spans="1:68" x14ac:dyDescent="0.3">
      <c r="A2835" s="13" t="s">
        <v>146</v>
      </c>
      <c r="B2835" s="7">
        <v>41413</v>
      </c>
      <c r="C2835" s="4" t="s">
        <v>837</v>
      </c>
      <c r="BB2835" s="15"/>
      <c r="BC2835" s="15"/>
      <c r="BD2835" s="15"/>
      <c r="BE2835" s="15"/>
      <c r="BF2835" s="15">
        <v>821.09050000000002</v>
      </c>
      <c r="BG2835" s="15"/>
      <c r="BH2835" s="15"/>
      <c r="BI2835" s="15"/>
      <c r="BJ2835" s="15"/>
      <c r="BK2835" s="15"/>
      <c r="BL2835" s="15"/>
      <c r="BM2835" s="15"/>
      <c r="BN2835" s="15"/>
      <c r="BO2835" s="15"/>
      <c r="BP2835" s="15"/>
    </row>
    <row r="2836" spans="1:68" x14ac:dyDescent="0.3">
      <c r="A2836" s="13" t="s">
        <v>146</v>
      </c>
      <c r="B2836" s="7">
        <v>41426</v>
      </c>
      <c r="C2836" s="4" t="s">
        <v>837</v>
      </c>
      <c r="BB2836" s="15"/>
      <c r="BC2836" s="15"/>
      <c r="BD2836" s="15"/>
      <c r="BE2836" s="15"/>
      <c r="BF2836" s="15"/>
      <c r="BG2836" s="15">
        <v>863.88199999999995</v>
      </c>
      <c r="BH2836" s="15"/>
      <c r="BI2836" s="15"/>
      <c r="BJ2836" s="15"/>
      <c r="BK2836" s="15"/>
      <c r="BL2836" s="15"/>
      <c r="BM2836" s="15"/>
      <c r="BN2836" s="15"/>
      <c r="BO2836" s="15"/>
      <c r="BP2836" s="15"/>
    </row>
    <row r="2837" spans="1:68" x14ac:dyDescent="0.3">
      <c r="A2837" s="13" t="s">
        <v>146</v>
      </c>
      <c r="B2837" s="7">
        <v>41448</v>
      </c>
      <c r="C2837" s="4" t="s">
        <v>837</v>
      </c>
      <c r="BB2837" s="15"/>
      <c r="BC2837" s="15"/>
      <c r="BD2837" s="15"/>
      <c r="BE2837" s="15"/>
      <c r="BF2837" s="15"/>
      <c r="BG2837" s="15"/>
      <c r="BH2837" s="15">
        <v>1037.3965000000003</v>
      </c>
      <c r="BI2837" s="15"/>
      <c r="BJ2837" s="15"/>
      <c r="BK2837" s="15"/>
      <c r="BL2837" s="15"/>
      <c r="BM2837" s="15"/>
      <c r="BN2837" s="15"/>
      <c r="BO2837" s="15"/>
      <c r="BP2837" s="15"/>
    </row>
    <row r="2838" spans="1:68" x14ac:dyDescent="0.3">
      <c r="A2838" s="13" t="s">
        <v>146</v>
      </c>
      <c r="B2838" s="7">
        <v>41471</v>
      </c>
      <c r="C2838" s="4" t="s">
        <v>837</v>
      </c>
      <c r="BB2838" s="15"/>
      <c r="BC2838" s="15"/>
      <c r="BD2838" s="15"/>
      <c r="BE2838" s="15"/>
      <c r="BF2838" s="15"/>
      <c r="BG2838" s="15"/>
      <c r="BH2838" s="15"/>
      <c r="BI2838" s="15">
        <v>1154.3944999999999</v>
      </c>
      <c r="BJ2838" s="15"/>
      <c r="BK2838" s="15"/>
      <c r="BL2838" s="15"/>
      <c r="BM2838" s="15"/>
      <c r="BN2838" s="15"/>
      <c r="BO2838" s="15"/>
      <c r="BP2838" s="15"/>
    </row>
    <row r="2839" spans="1:68" x14ac:dyDescent="0.3">
      <c r="A2839" s="13" t="s">
        <v>146</v>
      </c>
      <c r="B2839" s="7">
        <v>41490</v>
      </c>
      <c r="C2839" s="4" t="s">
        <v>837</v>
      </c>
      <c r="BB2839" s="15"/>
      <c r="BC2839" s="15"/>
      <c r="BD2839" s="15"/>
      <c r="BE2839" s="15"/>
      <c r="BF2839" s="15"/>
      <c r="BG2839" s="15"/>
      <c r="BH2839" s="15"/>
      <c r="BI2839" s="15"/>
      <c r="BJ2839" s="15">
        <v>1483.0930000000003</v>
      </c>
      <c r="BK2839" s="15"/>
      <c r="BL2839" s="15"/>
      <c r="BM2839" s="15"/>
      <c r="BN2839" s="15"/>
      <c r="BO2839" s="15"/>
      <c r="BP2839" s="15"/>
    </row>
    <row r="2840" spans="1:68" x14ac:dyDescent="0.3">
      <c r="A2840" s="13" t="s">
        <v>146</v>
      </c>
      <c r="B2840" s="7">
        <v>41507</v>
      </c>
      <c r="C2840" s="4" t="s">
        <v>837</v>
      </c>
      <c r="BB2840" s="15"/>
      <c r="BC2840" s="15"/>
      <c r="BD2840" s="15"/>
      <c r="BE2840" s="15"/>
      <c r="BF2840" s="15"/>
      <c r="BG2840" s="15"/>
      <c r="BH2840" s="15"/>
      <c r="BI2840" s="15"/>
      <c r="BJ2840" s="15"/>
      <c r="BK2840" s="15">
        <v>2107.5804999999991</v>
      </c>
      <c r="BL2840" s="15"/>
      <c r="BM2840" s="15"/>
      <c r="BN2840" s="15"/>
      <c r="BO2840" s="15"/>
      <c r="BP2840" s="15"/>
    </row>
    <row r="2841" spans="1:68" x14ac:dyDescent="0.3">
      <c r="A2841" s="13" t="s">
        <v>146</v>
      </c>
      <c r="B2841" s="7">
        <v>41525</v>
      </c>
      <c r="C2841" s="4" t="s">
        <v>837</v>
      </c>
      <c r="BB2841" s="15"/>
      <c r="BC2841" s="15"/>
      <c r="BD2841" s="15"/>
      <c r="BE2841" s="15"/>
      <c r="BF2841" s="15"/>
      <c r="BG2841" s="15"/>
      <c r="BH2841" s="15"/>
      <c r="BI2841" s="15"/>
      <c r="BJ2841" s="15"/>
      <c r="BK2841" s="15"/>
      <c r="BL2841" s="15">
        <v>2302.75</v>
      </c>
      <c r="BM2841" s="15"/>
      <c r="BN2841" s="15"/>
      <c r="BO2841" s="15"/>
      <c r="BP2841" s="15"/>
    </row>
    <row r="2842" spans="1:68" x14ac:dyDescent="0.3">
      <c r="A2842" s="13" t="s">
        <v>146</v>
      </c>
      <c r="B2842" s="7">
        <v>41540</v>
      </c>
      <c r="C2842" s="4" t="s">
        <v>837</v>
      </c>
      <c r="BB2842" s="15"/>
      <c r="BC2842" s="15"/>
      <c r="BD2842" s="15"/>
      <c r="BE2842" s="15"/>
      <c r="BF2842" s="15"/>
      <c r="BG2842" s="15"/>
      <c r="BH2842" s="15"/>
      <c r="BI2842" s="15"/>
      <c r="BJ2842" s="15"/>
      <c r="BK2842" s="15"/>
      <c r="BL2842" s="15"/>
      <c r="BM2842" s="15">
        <v>2117.7979999999998</v>
      </c>
      <c r="BN2842" s="15"/>
      <c r="BO2842" s="15"/>
      <c r="BP2842" s="15"/>
    </row>
    <row r="2843" spans="1:68" x14ac:dyDescent="0.3">
      <c r="A2843" s="13" t="s">
        <v>146</v>
      </c>
      <c r="B2843" s="7">
        <v>41554</v>
      </c>
      <c r="C2843" s="4" t="s">
        <v>837</v>
      </c>
      <c r="BB2843" s="15"/>
      <c r="BC2843" s="15"/>
      <c r="BD2843" s="15"/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>
        <v>2377.9629999999993</v>
      </c>
      <c r="BO2843" s="15"/>
      <c r="BP2843" s="15"/>
    </row>
    <row r="2844" spans="1:68" x14ac:dyDescent="0.3">
      <c r="A2844" s="13" t="s">
        <v>146</v>
      </c>
      <c r="B2844" s="7">
        <v>41567</v>
      </c>
      <c r="C2844" s="4" t="s">
        <v>837</v>
      </c>
      <c r="BB2844" s="15"/>
      <c r="BC2844" s="15"/>
      <c r="BD2844" s="15"/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>
        <v>2700.148947368421</v>
      </c>
      <c r="BP2844" s="15"/>
    </row>
    <row r="2845" spans="1:68" x14ac:dyDescent="0.3">
      <c r="A2845" s="13" t="s">
        <v>146</v>
      </c>
      <c r="B2845" s="7">
        <v>41577</v>
      </c>
      <c r="C2845" s="4" t="s">
        <v>837</v>
      </c>
      <c r="BB2845" s="15"/>
      <c r="BC2845" s="15"/>
      <c r="BD2845" s="15"/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>
        <v>2503.5162500000001</v>
      </c>
    </row>
    <row r="2846" spans="1:68" x14ac:dyDescent="0.3">
      <c r="A2846" s="13" t="s">
        <v>143</v>
      </c>
      <c r="B2846" s="7">
        <v>41369</v>
      </c>
      <c r="C2846" s="4" t="s">
        <v>837</v>
      </c>
      <c r="BB2846" s="15">
        <v>224.51049999999995</v>
      </c>
      <c r="BC2846" s="15"/>
      <c r="BD2846" s="15"/>
      <c r="BE2846" s="15"/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</row>
    <row r="2847" spans="1:68" x14ac:dyDescent="0.3">
      <c r="A2847" s="13" t="s">
        <v>143</v>
      </c>
      <c r="B2847" s="7">
        <v>41380</v>
      </c>
      <c r="C2847" s="4" t="s">
        <v>837</v>
      </c>
      <c r="BB2847" s="15"/>
      <c r="BC2847" s="15">
        <v>435.66199999999998</v>
      </c>
      <c r="BD2847" s="15"/>
      <c r="BE2847" s="15"/>
      <c r="BF2847" s="15"/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</row>
    <row r="2848" spans="1:68" x14ac:dyDescent="0.3">
      <c r="A2848" s="13" t="s">
        <v>143</v>
      </c>
      <c r="B2848" s="7">
        <v>41390</v>
      </c>
      <c r="C2848" s="4" t="s">
        <v>837</v>
      </c>
      <c r="BB2848" s="15"/>
      <c r="BC2848" s="15"/>
      <c r="BD2848" s="15">
        <v>535.73250000000007</v>
      </c>
      <c r="BE2848" s="15"/>
      <c r="BF2848" s="15"/>
      <c r="BG2848" s="15"/>
      <c r="BH2848" s="15"/>
      <c r="BI2848" s="15"/>
      <c r="BJ2848" s="15"/>
      <c r="BK2848" s="15"/>
      <c r="BL2848" s="15"/>
      <c r="BM2848" s="15"/>
      <c r="BN2848" s="15"/>
      <c r="BO2848" s="15"/>
      <c r="BP2848" s="15"/>
    </row>
    <row r="2849" spans="1:68" x14ac:dyDescent="0.3">
      <c r="A2849" s="13" t="s">
        <v>143</v>
      </c>
      <c r="B2849" s="7">
        <v>41399</v>
      </c>
      <c r="C2849" s="4" t="s">
        <v>837</v>
      </c>
      <c r="BB2849" s="15"/>
      <c r="BC2849" s="15"/>
      <c r="BD2849" s="15"/>
      <c r="BE2849" s="15">
        <v>622.32199999999989</v>
      </c>
      <c r="BF2849" s="15"/>
      <c r="BG2849" s="15"/>
      <c r="BH2849" s="15"/>
      <c r="BI2849" s="15"/>
      <c r="BJ2849" s="15"/>
      <c r="BK2849" s="15"/>
      <c r="BL2849" s="15"/>
      <c r="BM2849" s="15"/>
      <c r="BN2849" s="15"/>
      <c r="BO2849" s="15"/>
      <c r="BP2849" s="15"/>
    </row>
    <row r="2850" spans="1:68" x14ac:dyDescent="0.3">
      <c r="A2850" s="13" t="s">
        <v>143</v>
      </c>
      <c r="B2850" s="7">
        <v>41413</v>
      </c>
      <c r="C2850" s="4" t="s">
        <v>837</v>
      </c>
      <c r="BB2850" s="15"/>
      <c r="BC2850" s="15"/>
      <c r="BD2850" s="15"/>
      <c r="BE2850" s="15"/>
      <c r="BF2850" s="15">
        <v>785.46649999999977</v>
      </c>
      <c r="BG2850" s="15"/>
      <c r="BH2850" s="15"/>
      <c r="BI2850" s="15"/>
      <c r="BJ2850" s="15"/>
      <c r="BK2850" s="15"/>
      <c r="BL2850" s="15"/>
      <c r="BM2850" s="15"/>
      <c r="BN2850" s="15"/>
      <c r="BO2850" s="15"/>
      <c r="BP2850" s="15"/>
    </row>
    <row r="2851" spans="1:68" x14ac:dyDescent="0.3">
      <c r="A2851" s="13" t="s">
        <v>143</v>
      </c>
      <c r="B2851" s="7">
        <v>41426</v>
      </c>
      <c r="C2851" s="4" t="s">
        <v>837</v>
      </c>
      <c r="BB2851" s="15"/>
      <c r="BC2851" s="15"/>
      <c r="BD2851" s="15"/>
      <c r="BE2851" s="15"/>
      <c r="BF2851" s="15"/>
      <c r="BG2851" s="15">
        <v>906.33799999999997</v>
      </c>
      <c r="BH2851" s="15"/>
      <c r="BI2851" s="15"/>
      <c r="BJ2851" s="15"/>
      <c r="BK2851" s="15"/>
      <c r="BL2851" s="15"/>
      <c r="BM2851" s="15"/>
      <c r="BN2851" s="15"/>
      <c r="BO2851" s="15"/>
      <c r="BP2851" s="15"/>
    </row>
    <row r="2852" spans="1:68" x14ac:dyDescent="0.3">
      <c r="A2852" s="13" t="s">
        <v>143</v>
      </c>
      <c r="B2852" s="7">
        <v>41448</v>
      </c>
      <c r="C2852" s="4" t="s">
        <v>837</v>
      </c>
      <c r="BB2852" s="15"/>
      <c r="BC2852" s="15"/>
      <c r="BD2852" s="15"/>
      <c r="BE2852" s="15"/>
      <c r="BF2852" s="15"/>
      <c r="BG2852" s="15"/>
      <c r="BH2852" s="15">
        <v>1017.7850000000001</v>
      </c>
      <c r="BI2852" s="15"/>
      <c r="BJ2852" s="15"/>
      <c r="BK2852" s="15"/>
      <c r="BL2852" s="15"/>
      <c r="BM2852" s="15"/>
      <c r="BN2852" s="15"/>
      <c r="BO2852" s="15"/>
      <c r="BP2852" s="15"/>
    </row>
    <row r="2853" spans="1:68" x14ac:dyDescent="0.3">
      <c r="A2853" s="13" t="s">
        <v>143</v>
      </c>
      <c r="B2853" s="7">
        <v>41471</v>
      </c>
      <c r="C2853" s="4" t="s">
        <v>837</v>
      </c>
      <c r="BB2853" s="15"/>
      <c r="BC2853" s="15"/>
      <c r="BD2853" s="15"/>
      <c r="BE2853" s="15"/>
      <c r="BF2853" s="15"/>
      <c r="BG2853" s="15"/>
      <c r="BH2853" s="15"/>
      <c r="BI2853" s="15">
        <v>1152.1680000000001</v>
      </c>
      <c r="BJ2853" s="15"/>
      <c r="BK2853" s="15"/>
      <c r="BL2853" s="15"/>
      <c r="BM2853" s="15"/>
      <c r="BN2853" s="15"/>
      <c r="BO2853" s="15"/>
      <c r="BP2853" s="15"/>
    </row>
    <row r="2854" spans="1:68" x14ac:dyDescent="0.3">
      <c r="A2854" s="13" t="s">
        <v>143</v>
      </c>
      <c r="B2854" s="7">
        <v>41490</v>
      </c>
      <c r="C2854" s="4" t="s">
        <v>837</v>
      </c>
      <c r="BB2854" s="15"/>
      <c r="BC2854" s="15"/>
      <c r="BD2854" s="15"/>
      <c r="BE2854" s="15"/>
      <c r="BF2854" s="15"/>
      <c r="BG2854" s="15"/>
      <c r="BH2854" s="15"/>
      <c r="BI2854" s="15"/>
      <c r="BJ2854" s="15">
        <v>1334.009</v>
      </c>
      <c r="BK2854" s="15"/>
      <c r="BL2854" s="15"/>
      <c r="BM2854" s="15"/>
      <c r="BN2854" s="15"/>
      <c r="BO2854" s="15"/>
      <c r="BP2854" s="15"/>
    </row>
    <row r="2855" spans="1:68" x14ac:dyDescent="0.3">
      <c r="A2855" s="13" t="s">
        <v>143</v>
      </c>
      <c r="B2855" s="7">
        <v>41507</v>
      </c>
      <c r="C2855" s="4" t="s">
        <v>837</v>
      </c>
      <c r="BB2855" s="15"/>
      <c r="BC2855" s="15"/>
      <c r="BD2855" s="15"/>
      <c r="BE2855" s="15"/>
      <c r="BF2855" s="15"/>
      <c r="BG2855" s="15"/>
      <c r="BH2855" s="15"/>
      <c r="BI2855" s="15"/>
      <c r="BJ2855" s="15"/>
      <c r="BK2855" s="15">
        <v>1986.7394999999997</v>
      </c>
      <c r="BL2855" s="15"/>
      <c r="BM2855" s="15"/>
      <c r="BN2855" s="15"/>
      <c r="BO2855" s="15"/>
      <c r="BP2855" s="15"/>
    </row>
    <row r="2856" spans="1:68" x14ac:dyDescent="0.3">
      <c r="A2856" s="13" t="s">
        <v>143</v>
      </c>
      <c r="B2856" s="7">
        <v>41525</v>
      </c>
      <c r="C2856" s="4" t="s">
        <v>837</v>
      </c>
      <c r="BB2856" s="15"/>
      <c r="BC2856" s="15"/>
      <c r="BD2856" s="15"/>
      <c r="BE2856" s="15"/>
      <c r="BF2856" s="15"/>
      <c r="BG2856" s="15"/>
      <c r="BH2856" s="15"/>
      <c r="BI2856" s="15"/>
      <c r="BJ2856" s="15"/>
      <c r="BK2856" s="15"/>
      <c r="BL2856" s="15">
        <v>2317.4205000000002</v>
      </c>
      <c r="BM2856" s="15"/>
      <c r="BN2856" s="15"/>
      <c r="BO2856" s="15"/>
      <c r="BP2856" s="15"/>
    </row>
    <row r="2857" spans="1:68" x14ac:dyDescent="0.3">
      <c r="A2857" s="13" t="s">
        <v>143</v>
      </c>
      <c r="B2857" s="7">
        <v>41540</v>
      </c>
      <c r="C2857" s="4" t="s">
        <v>837</v>
      </c>
      <c r="BB2857" s="15"/>
      <c r="BC2857" s="15"/>
      <c r="BD2857" s="15"/>
      <c r="BE2857" s="15"/>
      <c r="BF2857" s="15"/>
      <c r="BG2857" s="15"/>
      <c r="BH2857" s="15"/>
      <c r="BI2857" s="15"/>
      <c r="BJ2857" s="15"/>
      <c r="BK2857" s="15"/>
      <c r="BL2857" s="15"/>
      <c r="BM2857" s="15">
        <v>2219.1189999999997</v>
      </c>
      <c r="BN2857" s="15"/>
      <c r="BO2857" s="15"/>
      <c r="BP2857" s="15"/>
    </row>
    <row r="2858" spans="1:68" x14ac:dyDescent="0.3">
      <c r="A2858" s="13" t="s">
        <v>143</v>
      </c>
      <c r="B2858" s="7">
        <v>41554</v>
      </c>
      <c r="C2858" s="4" t="s">
        <v>837</v>
      </c>
      <c r="BB2858" s="15"/>
      <c r="BC2858" s="15"/>
      <c r="BD2858" s="15"/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>
        <v>2375.8584999999998</v>
      </c>
      <c r="BO2858" s="15"/>
      <c r="BP2858" s="15"/>
    </row>
    <row r="2859" spans="1:68" x14ac:dyDescent="0.3">
      <c r="A2859" s="13" t="s">
        <v>143</v>
      </c>
      <c r="B2859" s="7">
        <v>41567</v>
      </c>
      <c r="C2859" s="4" t="s">
        <v>837</v>
      </c>
      <c r="BB2859" s="15"/>
      <c r="BC2859" s="15"/>
      <c r="BD2859" s="15"/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>
        <v>2432.9544999999994</v>
      </c>
      <c r="BP2859" s="15"/>
    </row>
    <row r="2860" spans="1:68" x14ac:dyDescent="0.3">
      <c r="A2860" s="13" t="s">
        <v>143</v>
      </c>
      <c r="B2860" s="7">
        <v>41577</v>
      </c>
      <c r="C2860" s="4" t="s">
        <v>837</v>
      </c>
      <c r="BB2860" s="15"/>
      <c r="BC2860" s="15"/>
      <c r="BD2860" s="15"/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>
        <v>2149.25875</v>
      </c>
    </row>
    <row r="2861" spans="1:68" x14ac:dyDescent="0.3">
      <c r="A2861" s="13" t="s">
        <v>144</v>
      </c>
      <c r="B2861" s="7">
        <v>41369</v>
      </c>
      <c r="C2861" s="4" t="s">
        <v>837</v>
      </c>
      <c r="BB2861" s="15">
        <v>226.61499999999995</v>
      </c>
      <c r="BC2861" s="15"/>
      <c r="BD2861" s="15"/>
      <c r="BE2861" s="15"/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</row>
    <row r="2862" spans="1:68" x14ac:dyDescent="0.3">
      <c r="A2862" s="13" t="s">
        <v>144</v>
      </c>
      <c r="B2862" s="7">
        <v>41380</v>
      </c>
      <c r="C2862" s="4" t="s">
        <v>837</v>
      </c>
      <c r="BB2862" s="15"/>
      <c r="BC2862" s="15">
        <v>413.06149999999997</v>
      </c>
      <c r="BD2862" s="15"/>
      <c r="BE2862" s="15"/>
      <c r="BF2862" s="15"/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</row>
    <row r="2863" spans="1:68" x14ac:dyDescent="0.3">
      <c r="A2863" s="13" t="s">
        <v>144</v>
      </c>
      <c r="B2863" s="7">
        <v>41390</v>
      </c>
      <c r="C2863" s="4" t="s">
        <v>837</v>
      </c>
      <c r="BB2863" s="15"/>
      <c r="BC2863" s="15"/>
      <c r="BD2863" s="15">
        <v>490.745</v>
      </c>
      <c r="BE2863" s="15"/>
      <c r="BF2863" s="15"/>
      <c r="BG2863" s="15"/>
      <c r="BH2863" s="15"/>
      <c r="BI2863" s="15"/>
      <c r="BJ2863" s="15"/>
      <c r="BK2863" s="15"/>
      <c r="BL2863" s="15"/>
      <c r="BM2863" s="15"/>
      <c r="BN2863" s="15"/>
      <c r="BO2863" s="15"/>
      <c r="BP2863" s="15"/>
    </row>
    <row r="2864" spans="1:68" x14ac:dyDescent="0.3">
      <c r="A2864" s="13" t="s">
        <v>144</v>
      </c>
      <c r="B2864" s="7">
        <v>41399</v>
      </c>
      <c r="C2864" s="4" t="s">
        <v>837</v>
      </c>
      <c r="BB2864" s="15"/>
      <c r="BC2864" s="15"/>
      <c r="BD2864" s="15"/>
      <c r="BE2864" s="15">
        <v>621.46800000000007</v>
      </c>
      <c r="BF2864" s="15"/>
      <c r="BG2864" s="15"/>
      <c r="BH2864" s="15"/>
      <c r="BI2864" s="15"/>
      <c r="BJ2864" s="15"/>
      <c r="BK2864" s="15"/>
      <c r="BL2864" s="15"/>
      <c r="BM2864" s="15"/>
      <c r="BN2864" s="15"/>
      <c r="BO2864" s="15"/>
      <c r="BP2864" s="15"/>
    </row>
    <row r="2865" spans="1:68" x14ac:dyDescent="0.3">
      <c r="A2865" s="13" t="s">
        <v>144</v>
      </c>
      <c r="B2865" s="7">
        <v>41413</v>
      </c>
      <c r="C2865" s="4" t="s">
        <v>837</v>
      </c>
      <c r="BB2865" s="15"/>
      <c r="BC2865" s="15"/>
      <c r="BD2865" s="15"/>
      <c r="BE2865" s="15"/>
      <c r="BF2865" s="15">
        <v>762.01199999999994</v>
      </c>
      <c r="BG2865" s="15"/>
      <c r="BH2865" s="15"/>
      <c r="BI2865" s="15"/>
      <c r="BJ2865" s="15"/>
      <c r="BK2865" s="15"/>
      <c r="BL2865" s="15"/>
      <c r="BM2865" s="15"/>
      <c r="BN2865" s="15"/>
      <c r="BO2865" s="15"/>
      <c r="BP2865" s="15"/>
    </row>
    <row r="2866" spans="1:68" x14ac:dyDescent="0.3">
      <c r="A2866" s="13" t="s">
        <v>144</v>
      </c>
      <c r="B2866" s="7">
        <v>41426</v>
      </c>
      <c r="C2866" s="4" t="s">
        <v>837</v>
      </c>
      <c r="BB2866" s="15"/>
      <c r="BC2866" s="15"/>
      <c r="BD2866" s="15"/>
      <c r="BE2866" s="15"/>
      <c r="BF2866" s="15"/>
      <c r="BG2866" s="15">
        <v>807.51799999999992</v>
      </c>
      <c r="BH2866" s="15"/>
      <c r="BI2866" s="15"/>
      <c r="BJ2866" s="15"/>
      <c r="BK2866" s="15"/>
      <c r="BL2866" s="15"/>
      <c r="BM2866" s="15"/>
      <c r="BN2866" s="15"/>
      <c r="BO2866" s="15"/>
      <c r="BP2866" s="15"/>
    </row>
    <row r="2867" spans="1:68" x14ac:dyDescent="0.3">
      <c r="A2867" s="13" t="s">
        <v>144</v>
      </c>
      <c r="B2867" s="7">
        <v>41448</v>
      </c>
      <c r="C2867" s="4" t="s">
        <v>837</v>
      </c>
      <c r="BB2867" s="15"/>
      <c r="BC2867" s="15"/>
      <c r="BD2867" s="15"/>
      <c r="BE2867" s="15"/>
      <c r="BF2867" s="15"/>
      <c r="BG2867" s="15"/>
      <c r="BH2867" s="15">
        <v>906.1244999999999</v>
      </c>
      <c r="BI2867" s="15"/>
      <c r="BJ2867" s="15"/>
      <c r="BK2867" s="15"/>
      <c r="BL2867" s="15"/>
      <c r="BM2867" s="15"/>
      <c r="BN2867" s="15"/>
      <c r="BO2867" s="15"/>
      <c r="BP2867" s="15"/>
    </row>
    <row r="2868" spans="1:68" x14ac:dyDescent="0.3">
      <c r="A2868" s="13" t="s">
        <v>144</v>
      </c>
      <c r="B2868" s="7">
        <v>41471</v>
      </c>
      <c r="C2868" s="4" t="s">
        <v>837</v>
      </c>
      <c r="BB2868" s="15"/>
      <c r="BC2868" s="15"/>
      <c r="BD2868" s="15"/>
      <c r="BE2868" s="15"/>
      <c r="BF2868" s="15"/>
      <c r="BG2868" s="15"/>
      <c r="BH2868" s="15"/>
      <c r="BI2868" s="15">
        <v>1029.1309999999999</v>
      </c>
      <c r="BJ2868" s="15"/>
      <c r="BK2868" s="15"/>
      <c r="BL2868" s="15"/>
      <c r="BM2868" s="15"/>
      <c r="BN2868" s="15"/>
      <c r="BO2868" s="15"/>
      <c r="BP2868" s="15"/>
    </row>
    <row r="2869" spans="1:68" x14ac:dyDescent="0.3">
      <c r="A2869" s="13" t="s">
        <v>144</v>
      </c>
      <c r="B2869" s="7">
        <v>41490</v>
      </c>
      <c r="C2869" s="4" t="s">
        <v>837</v>
      </c>
      <c r="BB2869" s="15"/>
      <c r="BC2869" s="15"/>
      <c r="BD2869" s="15"/>
      <c r="BE2869" s="15"/>
      <c r="BF2869" s="15"/>
      <c r="BG2869" s="15"/>
      <c r="BH2869" s="15"/>
      <c r="BI2869" s="15"/>
      <c r="BJ2869" s="15">
        <v>1306.5894999999998</v>
      </c>
      <c r="BK2869" s="15"/>
      <c r="BL2869" s="15"/>
      <c r="BM2869" s="15"/>
      <c r="BN2869" s="15"/>
      <c r="BO2869" s="15"/>
      <c r="BP2869" s="15"/>
    </row>
    <row r="2870" spans="1:68" x14ac:dyDescent="0.3">
      <c r="A2870" s="13" t="s">
        <v>144</v>
      </c>
      <c r="B2870" s="7">
        <v>41507</v>
      </c>
      <c r="C2870" s="4" t="s">
        <v>837</v>
      </c>
      <c r="BB2870" s="15"/>
      <c r="BC2870" s="15"/>
      <c r="BD2870" s="15"/>
      <c r="BE2870" s="15"/>
      <c r="BF2870" s="15"/>
      <c r="BG2870" s="15"/>
      <c r="BH2870" s="15"/>
      <c r="BI2870" s="15"/>
      <c r="BJ2870" s="15"/>
      <c r="BK2870" s="15">
        <v>2021.5399999999997</v>
      </c>
      <c r="BL2870" s="15"/>
      <c r="BM2870" s="15"/>
      <c r="BN2870" s="15"/>
      <c r="BO2870" s="15"/>
      <c r="BP2870" s="15"/>
    </row>
    <row r="2871" spans="1:68" x14ac:dyDescent="0.3">
      <c r="A2871" s="13" t="s">
        <v>144</v>
      </c>
      <c r="B2871" s="7">
        <v>41525</v>
      </c>
      <c r="C2871" s="4" t="s">
        <v>837</v>
      </c>
      <c r="BB2871" s="15"/>
      <c r="BC2871" s="15"/>
      <c r="BD2871" s="15"/>
      <c r="BE2871" s="15"/>
      <c r="BF2871" s="15"/>
      <c r="BG2871" s="15"/>
      <c r="BH2871" s="15"/>
      <c r="BI2871" s="15"/>
      <c r="BJ2871" s="15"/>
      <c r="BK2871" s="15"/>
      <c r="BL2871" s="15">
        <v>2356.4605000000001</v>
      </c>
      <c r="BM2871" s="15"/>
      <c r="BN2871" s="15"/>
      <c r="BO2871" s="15"/>
      <c r="BP2871" s="15"/>
    </row>
    <row r="2872" spans="1:68" x14ac:dyDescent="0.3">
      <c r="A2872" s="13" t="s">
        <v>144</v>
      </c>
      <c r="B2872" s="7">
        <v>41540</v>
      </c>
      <c r="C2872" s="4" t="s">
        <v>837</v>
      </c>
      <c r="BB2872" s="15"/>
      <c r="BC2872" s="15"/>
      <c r="BD2872" s="15"/>
      <c r="BE2872" s="15"/>
      <c r="BF2872" s="15"/>
      <c r="BG2872" s="15"/>
      <c r="BH2872" s="15"/>
      <c r="BI2872" s="15"/>
      <c r="BJ2872" s="15"/>
      <c r="BK2872" s="15"/>
      <c r="BL2872" s="15"/>
      <c r="BM2872" s="15">
        <v>2301.1945000000005</v>
      </c>
      <c r="BN2872" s="15"/>
      <c r="BO2872" s="15"/>
      <c r="BP2872" s="15"/>
    </row>
    <row r="2873" spans="1:68" x14ac:dyDescent="0.3">
      <c r="A2873" s="13" t="s">
        <v>144</v>
      </c>
      <c r="B2873" s="7">
        <v>41554</v>
      </c>
      <c r="C2873" s="4" t="s">
        <v>837</v>
      </c>
      <c r="BB2873" s="15"/>
      <c r="BC2873" s="15"/>
      <c r="BD2873" s="15"/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>
        <v>2478.4910000000004</v>
      </c>
      <c r="BO2873" s="15"/>
      <c r="BP2873" s="15"/>
    </row>
    <row r="2874" spans="1:68" x14ac:dyDescent="0.3">
      <c r="A2874" s="13" t="s">
        <v>144</v>
      </c>
      <c r="B2874" s="7">
        <v>41567</v>
      </c>
      <c r="C2874" s="4" t="s">
        <v>837</v>
      </c>
      <c r="BB2874" s="15"/>
      <c r="BC2874" s="15"/>
      <c r="BD2874" s="15"/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>
        <v>2406.0839999999998</v>
      </c>
      <c r="BP2874" s="15"/>
    </row>
    <row r="2875" spans="1:68" x14ac:dyDescent="0.3">
      <c r="A2875" s="13" t="s">
        <v>144</v>
      </c>
      <c r="B2875" s="7">
        <v>41577</v>
      </c>
      <c r="C2875" s="4" t="s">
        <v>837</v>
      </c>
      <c r="BB2875" s="15"/>
      <c r="BC2875" s="15"/>
      <c r="BD2875" s="15"/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>
        <v>2193.1025</v>
      </c>
    </row>
    <row r="2876" spans="1:68" ht="28.8" x14ac:dyDescent="0.3">
      <c r="A2876" s="10" t="s">
        <v>738</v>
      </c>
      <c r="B2876" s="6">
        <v>42027</v>
      </c>
      <c r="C2876" s="11" t="s">
        <v>837</v>
      </c>
      <c r="AO2876" t="s">
        <v>934</v>
      </c>
      <c r="AP2876">
        <v>254</v>
      </c>
      <c r="AQ2876">
        <v>273</v>
      </c>
    </row>
    <row r="2877" spans="1:68" ht="28.8" x14ac:dyDescent="0.3">
      <c r="A2877" s="10" t="s">
        <v>741</v>
      </c>
      <c r="B2877" s="6">
        <v>42027</v>
      </c>
      <c r="C2877" s="11" t="s">
        <v>837</v>
      </c>
      <c r="AO2877" t="s">
        <v>934</v>
      </c>
      <c r="AP2877">
        <v>237</v>
      </c>
      <c r="AQ2877">
        <v>256</v>
      </c>
    </row>
    <row r="2878" spans="1:68" ht="28.8" x14ac:dyDescent="0.3">
      <c r="A2878" s="10" t="s">
        <v>743</v>
      </c>
      <c r="B2878" s="6">
        <v>42027</v>
      </c>
      <c r="C2878" s="11" t="s">
        <v>837</v>
      </c>
      <c r="AO2878" t="s">
        <v>934</v>
      </c>
      <c r="AP2878">
        <v>222</v>
      </c>
      <c r="AQ2878">
        <v>241</v>
      </c>
    </row>
    <row r="2879" spans="1:68" ht="28.8" x14ac:dyDescent="0.3">
      <c r="A2879" s="10" t="s">
        <v>745</v>
      </c>
      <c r="B2879" s="6">
        <v>42027</v>
      </c>
      <c r="C2879" s="11" t="s">
        <v>837</v>
      </c>
      <c r="AO2879" t="s">
        <v>934</v>
      </c>
      <c r="AP2879">
        <v>195</v>
      </c>
      <c r="AQ2879">
        <v>214</v>
      </c>
    </row>
    <row r="2880" spans="1:68" ht="28.8" x14ac:dyDescent="0.3">
      <c r="A2880" s="10" t="s">
        <v>833</v>
      </c>
      <c r="B2880" s="6">
        <v>42027</v>
      </c>
      <c r="C2880" s="11" t="s">
        <v>837</v>
      </c>
      <c r="AO2880" t="s">
        <v>934</v>
      </c>
      <c r="AP2880">
        <v>254</v>
      </c>
      <c r="AQ2880">
        <v>273</v>
      </c>
    </row>
    <row r="2881" spans="1:52" ht="28.8" x14ac:dyDescent="0.3">
      <c r="A2881" s="10" t="s">
        <v>834</v>
      </c>
      <c r="B2881" s="6">
        <v>42027</v>
      </c>
      <c r="C2881" s="11" t="s">
        <v>837</v>
      </c>
      <c r="AO2881" t="s">
        <v>934</v>
      </c>
      <c r="AP2881">
        <v>237</v>
      </c>
      <c r="AQ2881">
        <v>256</v>
      </c>
    </row>
    <row r="2882" spans="1:52" ht="28.8" x14ac:dyDescent="0.3">
      <c r="A2882" s="10" t="s">
        <v>835</v>
      </c>
      <c r="B2882" s="6">
        <v>42027</v>
      </c>
      <c r="C2882" s="11" t="s">
        <v>837</v>
      </c>
      <c r="AO2882" t="s">
        <v>934</v>
      </c>
      <c r="AP2882">
        <v>222</v>
      </c>
      <c r="AQ2882">
        <v>241</v>
      </c>
    </row>
    <row r="2883" spans="1:52" ht="28.8" x14ac:dyDescent="0.3">
      <c r="A2883" s="10" t="s">
        <v>836</v>
      </c>
      <c r="B2883" s="6">
        <v>42027</v>
      </c>
      <c r="C2883" s="11" t="s">
        <v>837</v>
      </c>
      <c r="AO2883" t="s">
        <v>934</v>
      </c>
      <c r="AP2883">
        <v>195</v>
      </c>
      <c r="AQ2883">
        <v>214</v>
      </c>
    </row>
    <row r="2884" spans="1:52" x14ac:dyDescent="0.3">
      <c r="A2884" s="3" t="s">
        <v>738</v>
      </c>
      <c r="B2884" s="7">
        <v>41709</v>
      </c>
      <c r="C2884" t="s">
        <v>837</v>
      </c>
      <c r="AB2884">
        <v>2.65</v>
      </c>
      <c r="AH2884">
        <v>1.1000000000000001</v>
      </c>
      <c r="AS2884">
        <v>12</v>
      </c>
    </row>
    <row r="2885" spans="1:52" x14ac:dyDescent="0.3">
      <c r="A2885" s="3" t="s">
        <v>738</v>
      </c>
      <c r="B2885" s="7">
        <v>41710</v>
      </c>
      <c r="C2885" t="s">
        <v>837</v>
      </c>
    </row>
    <row r="2886" spans="1:52" x14ac:dyDescent="0.3">
      <c r="A2886" s="3" t="s">
        <v>738</v>
      </c>
      <c r="B2886" s="7">
        <v>41722</v>
      </c>
      <c r="C2886" t="s">
        <v>837</v>
      </c>
      <c r="AB2886">
        <v>5</v>
      </c>
      <c r="AC2886">
        <v>4.0647829000000003E-2</v>
      </c>
      <c r="AH2886">
        <v>3.9</v>
      </c>
      <c r="AS2886">
        <v>21.75</v>
      </c>
    </row>
    <row r="2887" spans="1:52" x14ac:dyDescent="0.3">
      <c r="A2887" s="3" t="s">
        <v>738</v>
      </c>
      <c r="B2887" s="7">
        <v>41731</v>
      </c>
      <c r="C2887" t="s">
        <v>837</v>
      </c>
      <c r="AB2887">
        <v>6.95</v>
      </c>
      <c r="AC2887">
        <v>0.27410668700000002</v>
      </c>
      <c r="AH2887">
        <v>5</v>
      </c>
      <c r="AS2887">
        <v>25.5</v>
      </c>
    </row>
    <row r="2888" spans="1:52" x14ac:dyDescent="0.3">
      <c r="A2888" s="3" t="s">
        <v>738</v>
      </c>
      <c r="B2888" s="7">
        <v>41738</v>
      </c>
      <c r="C2888" t="s">
        <v>837</v>
      </c>
      <c r="AB2888">
        <v>7.95</v>
      </c>
      <c r="AC2888">
        <v>0.43350789000000001</v>
      </c>
      <c r="AH2888">
        <v>6.15</v>
      </c>
      <c r="AS2888">
        <v>28</v>
      </c>
    </row>
    <row r="2889" spans="1:52" x14ac:dyDescent="0.3">
      <c r="A2889" s="3" t="s">
        <v>738</v>
      </c>
      <c r="B2889" s="7">
        <v>41745</v>
      </c>
      <c r="C2889" t="s">
        <v>837</v>
      </c>
      <c r="AB2889">
        <v>8.4</v>
      </c>
      <c r="AH2889">
        <v>6.95</v>
      </c>
      <c r="AS2889">
        <v>29</v>
      </c>
    </row>
    <row r="2890" spans="1:52" x14ac:dyDescent="0.3">
      <c r="A2890" s="3" t="s">
        <v>738</v>
      </c>
      <c r="B2890" s="7">
        <v>41760</v>
      </c>
      <c r="C2890" t="s">
        <v>837</v>
      </c>
      <c r="AB2890">
        <v>9.8666666670000005</v>
      </c>
      <c r="AH2890">
        <v>8.3333333330000006</v>
      </c>
      <c r="AS2890">
        <v>29</v>
      </c>
    </row>
    <row r="2891" spans="1:52" x14ac:dyDescent="0.3">
      <c r="A2891" s="3" t="s">
        <v>738</v>
      </c>
      <c r="B2891" s="7">
        <v>41768</v>
      </c>
      <c r="C2891" t="s">
        <v>837</v>
      </c>
      <c r="AB2891">
        <v>10.26315789</v>
      </c>
      <c r="AC2891">
        <v>0.87729711899999996</v>
      </c>
      <c r="AH2891">
        <v>9</v>
      </c>
      <c r="AS2891">
        <v>29</v>
      </c>
    </row>
    <row r="2892" spans="1:52" x14ac:dyDescent="0.3">
      <c r="A2892" s="3" t="s">
        <v>738</v>
      </c>
      <c r="B2892" s="7">
        <v>41788</v>
      </c>
      <c r="C2892" t="s">
        <v>837</v>
      </c>
      <c r="AB2892">
        <v>11.57894737</v>
      </c>
      <c r="AG2892">
        <v>7.1052631579999996</v>
      </c>
      <c r="AH2892">
        <v>10.42105263</v>
      </c>
      <c r="AS2892">
        <v>30.75</v>
      </c>
    </row>
    <row r="2893" spans="1:52" x14ac:dyDescent="0.3">
      <c r="A2893" s="3" t="s">
        <v>738</v>
      </c>
      <c r="B2893" s="7">
        <v>41806</v>
      </c>
      <c r="C2893" t="s">
        <v>837</v>
      </c>
      <c r="AB2893">
        <v>12.10526316</v>
      </c>
      <c r="AG2893">
        <v>8.9473684210000002</v>
      </c>
      <c r="AH2893">
        <v>11.05263158</v>
      </c>
      <c r="AS2893">
        <v>31</v>
      </c>
    </row>
    <row r="2894" spans="1:52" x14ac:dyDescent="0.3">
      <c r="A2894" s="3" t="s">
        <v>738</v>
      </c>
      <c r="B2894" s="7">
        <v>41808</v>
      </c>
      <c r="C2894" t="s">
        <v>837</v>
      </c>
    </row>
    <row r="2895" spans="1:52" x14ac:dyDescent="0.3">
      <c r="A2895" s="3" t="s">
        <v>738</v>
      </c>
      <c r="B2895" s="7">
        <v>41835</v>
      </c>
      <c r="C2895" t="s">
        <v>837</v>
      </c>
      <c r="AB2895">
        <v>13.15789474</v>
      </c>
      <c r="AC2895">
        <v>0.97499866999999996</v>
      </c>
      <c r="AG2895">
        <v>9.7368421049999991</v>
      </c>
      <c r="AH2895">
        <v>11.78947368</v>
      </c>
      <c r="AS2895">
        <v>31.5</v>
      </c>
    </row>
    <row r="2896" spans="1:52" x14ac:dyDescent="0.3">
      <c r="A2896" s="3" t="s">
        <v>738</v>
      </c>
      <c r="B2896" s="7">
        <v>41844</v>
      </c>
      <c r="C2896" t="s">
        <v>837</v>
      </c>
      <c r="R2896">
        <v>422.78787879999999</v>
      </c>
      <c r="AF2896">
        <v>107.1242079</v>
      </c>
      <c r="AI2896">
        <v>2.546131827</v>
      </c>
      <c r="AL2896">
        <v>177.45851669999999</v>
      </c>
      <c r="AY2896">
        <v>138.20515420000001</v>
      </c>
      <c r="AZ2896">
        <v>632.34522530000004</v>
      </c>
    </row>
    <row r="2897" spans="1:52" x14ac:dyDescent="0.3">
      <c r="A2897" s="3" t="s">
        <v>738</v>
      </c>
      <c r="B2897" s="7">
        <v>41855</v>
      </c>
      <c r="C2897" t="s">
        <v>837</v>
      </c>
      <c r="AB2897">
        <v>14.05263158</v>
      </c>
      <c r="AC2897">
        <v>0.97093468900000002</v>
      </c>
      <c r="AG2897">
        <v>10.73684211</v>
      </c>
      <c r="AH2897">
        <v>12.84210526</v>
      </c>
      <c r="AS2897">
        <v>32</v>
      </c>
    </row>
    <row r="2898" spans="1:52" x14ac:dyDescent="0.3">
      <c r="A2898" s="3" t="s">
        <v>738</v>
      </c>
      <c r="B2898" s="7">
        <v>41870</v>
      </c>
      <c r="C2898" t="s">
        <v>837</v>
      </c>
    </row>
    <row r="2899" spans="1:52" x14ac:dyDescent="0.3">
      <c r="A2899" s="3" t="s">
        <v>738</v>
      </c>
      <c r="B2899" s="7">
        <v>41883</v>
      </c>
      <c r="C2899" t="s">
        <v>837</v>
      </c>
      <c r="AB2899">
        <v>15.10526316</v>
      </c>
      <c r="AC2899">
        <v>0.84814499499999996</v>
      </c>
      <c r="AG2899">
        <v>11.57894737</v>
      </c>
      <c r="AH2899">
        <v>13.94736842</v>
      </c>
      <c r="AS2899">
        <v>32</v>
      </c>
    </row>
    <row r="2900" spans="1:52" x14ac:dyDescent="0.3">
      <c r="A2900" s="3" t="s">
        <v>738</v>
      </c>
      <c r="B2900" s="7">
        <v>41891</v>
      </c>
      <c r="C2900" t="s">
        <v>837</v>
      </c>
    </row>
    <row r="2901" spans="1:52" x14ac:dyDescent="0.3">
      <c r="A2901" s="3" t="s">
        <v>738</v>
      </c>
      <c r="B2901" s="7">
        <v>41908</v>
      </c>
      <c r="C2901" t="s">
        <v>837</v>
      </c>
      <c r="AB2901">
        <v>16.631578950000002</v>
      </c>
      <c r="AC2901">
        <v>0.76399977200000002</v>
      </c>
      <c r="AG2901">
        <v>12.78947368</v>
      </c>
      <c r="AH2901">
        <v>15.52631579</v>
      </c>
      <c r="AS2901">
        <v>33</v>
      </c>
    </row>
    <row r="2902" spans="1:52" x14ac:dyDescent="0.3">
      <c r="A2902" s="3" t="s">
        <v>738</v>
      </c>
      <c r="B2902" s="7">
        <v>41912</v>
      </c>
      <c r="C2902" t="s">
        <v>837</v>
      </c>
    </row>
    <row r="2903" spans="1:52" x14ac:dyDescent="0.3">
      <c r="A2903" s="3" t="s">
        <v>738</v>
      </c>
      <c r="B2903" s="7">
        <v>41925</v>
      </c>
      <c r="C2903" t="s">
        <v>837</v>
      </c>
      <c r="AB2903">
        <v>17.578947370000002</v>
      </c>
      <c r="AC2903">
        <v>0.72571161299999998</v>
      </c>
      <c r="AG2903">
        <v>13.21052632</v>
      </c>
      <c r="AH2903">
        <v>16.10526316</v>
      </c>
      <c r="AS2903">
        <v>34.5</v>
      </c>
    </row>
    <row r="2904" spans="1:52" x14ac:dyDescent="0.3">
      <c r="A2904" s="3" t="s">
        <v>738</v>
      </c>
      <c r="B2904" s="7">
        <v>41947</v>
      </c>
      <c r="C2904" t="s">
        <v>837</v>
      </c>
      <c r="AB2904">
        <v>18</v>
      </c>
      <c r="AG2904">
        <v>13.26315789</v>
      </c>
      <c r="AH2904">
        <v>18</v>
      </c>
      <c r="AS2904">
        <v>46</v>
      </c>
    </row>
    <row r="2905" spans="1:52" x14ac:dyDescent="0.3">
      <c r="A2905" s="3" t="s">
        <v>738</v>
      </c>
      <c r="B2905" s="7">
        <v>41964</v>
      </c>
      <c r="C2905" t="s">
        <v>837</v>
      </c>
      <c r="R2905">
        <v>1762.8771369999999</v>
      </c>
      <c r="S2905">
        <v>231.7944277</v>
      </c>
      <c r="AF2905">
        <v>132.79449320000001</v>
      </c>
      <c r="AI2905">
        <v>2.8576690839999999</v>
      </c>
      <c r="AL2905">
        <v>255.8731272</v>
      </c>
      <c r="AV2905">
        <v>231.7944277</v>
      </c>
      <c r="AY2905">
        <v>1142.4150890000001</v>
      </c>
      <c r="AZ2905">
        <v>441.47734439999999</v>
      </c>
    </row>
    <row r="2906" spans="1:52" x14ac:dyDescent="0.3">
      <c r="A2906" s="3" t="s">
        <v>738</v>
      </c>
      <c r="B2906" s="7">
        <v>41969</v>
      </c>
      <c r="C2906" t="s">
        <v>837</v>
      </c>
      <c r="AB2906">
        <v>18</v>
      </c>
      <c r="AC2906">
        <v>0.76489160499999997</v>
      </c>
      <c r="AG2906">
        <v>13.57894737</v>
      </c>
      <c r="AH2906">
        <v>18</v>
      </c>
      <c r="AS2906">
        <v>70.424999999999997</v>
      </c>
    </row>
    <row r="2907" spans="1:52" x14ac:dyDescent="0.3">
      <c r="A2907" s="3" t="s">
        <v>738</v>
      </c>
      <c r="B2907" s="7">
        <v>41971</v>
      </c>
      <c r="C2907" t="s">
        <v>837</v>
      </c>
    </row>
    <row r="2908" spans="1:52" x14ac:dyDescent="0.3">
      <c r="A2908" s="3" t="s">
        <v>738</v>
      </c>
      <c r="B2908" s="7">
        <v>41984</v>
      </c>
      <c r="C2908" t="s">
        <v>837</v>
      </c>
      <c r="AB2908">
        <v>18</v>
      </c>
      <c r="AG2908">
        <v>13.73684211</v>
      </c>
      <c r="AH2908">
        <v>18</v>
      </c>
      <c r="AS2908">
        <v>81</v>
      </c>
    </row>
    <row r="2909" spans="1:52" x14ac:dyDescent="0.3">
      <c r="A2909" s="3" t="s">
        <v>738</v>
      </c>
      <c r="B2909" s="7">
        <v>41996</v>
      </c>
      <c r="C2909" t="s">
        <v>837</v>
      </c>
      <c r="AB2909">
        <v>18</v>
      </c>
      <c r="AG2909">
        <v>14</v>
      </c>
      <c r="AH2909">
        <v>18</v>
      </c>
      <c r="AS2909">
        <v>82</v>
      </c>
    </row>
    <row r="2910" spans="1:52" x14ac:dyDescent="0.3">
      <c r="A2910" s="3" t="s">
        <v>738</v>
      </c>
      <c r="B2910" s="7">
        <v>42016</v>
      </c>
      <c r="C2910" t="s">
        <v>837</v>
      </c>
      <c r="AB2910">
        <v>18</v>
      </c>
      <c r="AG2910">
        <v>18</v>
      </c>
      <c r="AH2910">
        <v>18</v>
      </c>
      <c r="AS2910">
        <v>87</v>
      </c>
    </row>
    <row r="2911" spans="1:52" x14ac:dyDescent="0.3">
      <c r="A2911" s="3" t="s">
        <v>738</v>
      </c>
      <c r="B2911" s="7">
        <v>42024</v>
      </c>
      <c r="C2911" t="s">
        <v>837</v>
      </c>
      <c r="AB2911">
        <v>18</v>
      </c>
      <c r="AG2911">
        <v>18</v>
      </c>
      <c r="AH2911">
        <v>18</v>
      </c>
      <c r="AS2911">
        <v>92</v>
      </c>
    </row>
    <row r="2912" spans="1:52" x14ac:dyDescent="0.3">
      <c r="A2912" s="3" t="s">
        <v>738</v>
      </c>
      <c r="B2912" s="7">
        <v>42027</v>
      </c>
      <c r="C2912" t="s">
        <v>837</v>
      </c>
      <c r="R2912">
        <v>2958.3922980000002</v>
      </c>
      <c r="S2912">
        <v>1583.3104679999999</v>
      </c>
      <c r="W2912">
        <v>4.4856469000000003E-2</v>
      </c>
      <c r="Y2912">
        <v>27974.36535</v>
      </c>
      <c r="AA2912">
        <v>1081.9903839999999</v>
      </c>
      <c r="AO2912" t="s">
        <v>934</v>
      </c>
      <c r="AV2912">
        <v>501.32008389999999</v>
      </c>
      <c r="AY2912">
        <v>1038.995404</v>
      </c>
      <c r="AZ2912">
        <v>587.61266279999995</v>
      </c>
    </row>
    <row r="2913" spans="1:52" x14ac:dyDescent="0.3">
      <c r="A2913" s="3" t="s">
        <v>741</v>
      </c>
      <c r="B2913" s="7">
        <v>41722</v>
      </c>
      <c r="C2913" t="s">
        <v>837</v>
      </c>
      <c r="AB2913">
        <v>2</v>
      </c>
      <c r="AH2913">
        <v>1</v>
      </c>
      <c r="AS2913">
        <v>12</v>
      </c>
    </row>
    <row r="2914" spans="1:52" x14ac:dyDescent="0.3">
      <c r="A2914" s="3" t="s">
        <v>741</v>
      </c>
      <c r="B2914" s="7">
        <v>41731</v>
      </c>
      <c r="C2914" t="s">
        <v>837</v>
      </c>
      <c r="AB2914">
        <v>3.9</v>
      </c>
      <c r="AC2914">
        <v>0.1093551</v>
      </c>
      <c r="AH2914">
        <v>2</v>
      </c>
      <c r="AS2914">
        <v>13</v>
      </c>
    </row>
    <row r="2915" spans="1:52" x14ac:dyDescent="0.3">
      <c r="A2915" s="3" t="s">
        <v>741</v>
      </c>
      <c r="B2915" s="7">
        <v>41738</v>
      </c>
      <c r="C2915" t="s">
        <v>837</v>
      </c>
      <c r="AB2915">
        <v>5</v>
      </c>
      <c r="AC2915">
        <v>0.19215576400000001</v>
      </c>
      <c r="AH2915">
        <v>3.55</v>
      </c>
      <c r="AS2915">
        <v>22</v>
      </c>
    </row>
    <row r="2916" spans="1:52" x14ac:dyDescent="0.3">
      <c r="A2916" s="3" t="s">
        <v>741</v>
      </c>
      <c r="B2916" s="7">
        <v>41745</v>
      </c>
      <c r="C2916" t="s">
        <v>837</v>
      </c>
      <c r="AB2916">
        <v>6</v>
      </c>
      <c r="AH2916">
        <v>4.2</v>
      </c>
      <c r="AS2916">
        <v>23.5</v>
      </c>
    </row>
    <row r="2917" spans="1:52" x14ac:dyDescent="0.3">
      <c r="A2917" s="3" t="s">
        <v>741</v>
      </c>
      <c r="B2917" s="7">
        <v>41760</v>
      </c>
      <c r="C2917" t="s">
        <v>837</v>
      </c>
      <c r="AB2917">
        <v>7.2</v>
      </c>
      <c r="AH2917">
        <v>6</v>
      </c>
      <c r="AS2917">
        <v>27.666666670000001</v>
      </c>
    </row>
    <row r="2918" spans="1:52" x14ac:dyDescent="0.3">
      <c r="A2918" s="3" t="s">
        <v>741</v>
      </c>
      <c r="B2918" s="7">
        <v>41768</v>
      </c>
      <c r="C2918" t="s">
        <v>837</v>
      </c>
      <c r="AB2918">
        <v>8.1111111109999996</v>
      </c>
      <c r="AC2918">
        <v>0.63679950299999999</v>
      </c>
      <c r="AH2918">
        <v>6.8333333329999997</v>
      </c>
      <c r="AS2918">
        <v>28.75</v>
      </c>
    </row>
    <row r="2919" spans="1:52" x14ac:dyDescent="0.3">
      <c r="A2919" s="3" t="s">
        <v>741</v>
      </c>
      <c r="B2919" s="7">
        <v>41788</v>
      </c>
      <c r="C2919" t="s">
        <v>837</v>
      </c>
      <c r="AB2919">
        <v>9.3333333330000006</v>
      </c>
      <c r="AG2919">
        <v>4.8333333329999997</v>
      </c>
      <c r="AH2919">
        <v>8.1666666669999994</v>
      </c>
      <c r="AS2919">
        <v>29</v>
      </c>
    </row>
    <row r="2920" spans="1:52" x14ac:dyDescent="0.3">
      <c r="A2920" s="3" t="s">
        <v>741</v>
      </c>
      <c r="B2920" s="7">
        <v>41806</v>
      </c>
      <c r="C2920" t="s">
        <v>837</v>
      </c>
      <c r="AB2920">
        <v>10.11111111</v>
      </c>
      <c r="AG2920">
        <v>6.3888888890000004</v>
      </c>
      <c r="AH2920">
        <v>9</v>
      </c>
      <c r="AS2920">
        <v>29</v>
      </c>
    </row>
    <row r="2921" spans="1:52" x14ac:dyDescent="0.3">
      <c r="A2921" s="3" t="s">
        <v>741</v>
      </c>
      <c r="B2921" s="7">
        <v>41808</v>
      </c>
      <c r="C2921" t="s">
        <v>837</v>
      </c>
    </row>
    <row r="2922" spans="1:52" x14ac:dyDescent="0.3">
      <c r="A2922" s="3" t="s">
        <v>741</v>
      </c>
      <c r="B2922" s="7">
        <v>41835</v>
      </c>
      <c r="C2922" t="s">
        <v>837</v>
      </c>
      <c r="AB2922">
        <v>11.05555556</v>
      </c>
      <c r="AC2922">
        <v>0.97640765500000004</v>
      </c>
      <c r="AG2922">
        <v>7.0555555559999998</v>
      </c>
      <c r="AH2922">
        <v>9.6111111109999996</v>
      </c>
      <c r="AS2922">
        <v>30.25</v>
      </c>
    </row>
    <row r="2923" spans="1:52" x14ac:dyDescent="0.3">
      <c r="A2923" s="3" t="s">
        <v>741</v>
      </c>
      <c r="B2923" s="7">
        <v>41855</v>
      </c>
      <c r="C2923" t="s">
        <v>837</v>
      </c>
      <c r="AB2923">
        <v>11.83333333</v>
      </c>
      <c r="AC2923">
        <v>0.97633006200000005</v>
      </c>
      <c r="AG2923">
        <v>8.2777777780000008</v>
      </c>
      <c r="AH2923">
        <v>10.55555556</v>
      </c>
      <c r="AS2923">
        <v>31</v>
      </c>
    </row>
    <row r="2924" spans="1:52" x14ac:dyDescent="0.3">
      <c r="A2924" s="3" t="s">
        <v>741</v>
      </c>
      <c r="B2924" s="7">
        <v>41870</v>
      </c>
      <c r="C2924" t="s">
        <v>837</v>
      </c>
      <c r="R2924">
        <v>455.030303</v>
      </c>
      <c r="AF2924">
        <v>105.5145849</v>
      </c>
      <c r="AI2924">
        <v>2.8927207479999999</v>
      </c>
      <c r="AL2924">
        <v>214.5085699</v>
      </c>
      <c r="AY2924">
        <v>135.00714830000001</v>
      </c>
      <c r="AZ2924">
        <v>774.9303774</v>
      </c>
    </row>
    <row r="2925" spans="1:52" x14ac:dyDescent="0.3">
      <c r="A2925" s="3" t="s">
        <v>741</v>
      </c>
      <c r="B2925" s="7">
        <v>41883</v>
      </c>
      <c r="C2925" t="s">
        <v>837</v>
      </c>
      <c r="AB2925">
        <v>12.88888889</v>
      </c>
      <c r="AC2925">
        <v>0.88372051299999999</v>
      </c>
      <c r="AG2925">
        <v>9.3333333330000006</v>
      </c>
      <c r="AH2925">
        <v>11.88888889</v>
      </c>
      <c r="AS2925">
        <v>32</v>
      </c>
    </row>
    <row r="2926" spans="1:52" x14ac:dyDescent="0.3">
      <c r="A2926" s="3" t="s">
        <v>741</v>
      </c>
      <c r="B2926" s="7">
        <v>41891</v>
      </c>
      <c r="C2926" t="s">
        <v>837</v>
      </c>
    </row>
    <row r="2927" spans="1:52" x14ac:dyDescent="0.3">
      <c r="A2927" s="3" t="s">
        <v>741</v>
      </c>
      <c r="B2927" s="7">
        <v>41908</v>
      </c>
      <c r="C2927" t="s">
        <v>837</v>
      </c>
      <c r="AB2927">
        <v>14.38888889</v>
      </c>
      <c r="AC2927">
        <v>0.81115320999999996</v>
      </c>
      <c r="AG2927">
        <v>10.5</v>
      </c>
      <c r="AH2927">
        <v>13.222222220000001</v>
      </c>
      <c r="AS2927">
        <v>32.75</v>
      </c>
    </row>
    <row r="2928" spans="1:52" x14ac:dyDescent="0.3">
      <c r="A2928" s="3" t="s">
        <v>741</v>
      </c>
      <c r="B2928" s="7">
        <v>41912</v>
      </c>
      <c r="C2928" t="s">
        <v>837</v>
      </c>
    </row>
    <row r="2929" spans="1:52" x14ac:dyDescent="0.3">
      <c r="A2929" s="3" t="s">
        <v>741</v>
      </c>
      <c r="B2929" s="7">
        <v>41925</v>
      </c>
      <c r="C2929" t="s">
        <v>837</v>
      </c>
      <c r="AB2929">
        <v>15.277777779999999</v>
      </c>
      <c r="AC2929">
        <v>0.78717226100000004</v>
      </c>
      <c r="AG2929">
        <v>11.16666667</v>
      </c>
      <c r="AH2929">
        <v>14.222222220000001</v>
      </c>
      <c r="AS2929">
        <v>34</v>
      </c>
    </row>
    <row r="2930" spans="1:52" x14ac:dyDescent="0.3">
      <c r="A2930" s="3" t="s">
        <v>741</v>
      </c>
      <c r="B2930" s="7">
        <v>41947</v>
      </c>
      <c r="C2930" t="s">
        <v>837</v>
      </c>
      <c r="AB2930">
        <v>16.11111111</v>
      </c>
      <c r="AG2930">
        <v>11.222222220000001</v>
      </c>
      <c r="AH2930">
        <v>16.11111111</v>
      </c>
      <c r="AS2930">
        <v>45</v>
      </c>
    </row>
    <row r="2931" spans="1:52" x14ac:dyDescent="0.3">
      <c r="A2931" s="3" t="s">
        <v>741</v>
      </c>
      <c r="B2931" s="7">
        <v>41964</v>
      </c>
      <c r="C2931" t="s">
        <v>837</v>
      </c>
      <c r="R2931">
        <v>2157.2190649999998</v>
      </c>
      <c r="S2931">
        <v>277.93797990000002</v>
      </c>
      <c r="AF2931">
        <v>159.1933559</v>
      </c>
      <c r="AI2931">
        <v>3.9782721539999999</v>
      </c>
      <c r="AL2931">
        <v>332.79814529999999</v>
      </c>
      <c r="AV2931">
        <v>277.93797990000002</v>
      </c>
      <c r="AY2931">
        <v>1387.2895840000001</v>
      </c>
      <c r="AZ2931">
        <v>574.84431040000004</v>
      </c>
    </row>
    <row r="2932" spans="1:52" x14ac:dyDescent="0.3">
      <c r="A2932" s="3" t="s">
        <v>741</v>
      </c>
      <c r="B2932" s="7">
        <v>41969</v>
      </c>
      <c r="C2932" t="s">
        <v>837</v>
      </c>
      <c r="AB2932">
        <v>16.11111111</v>
      </c>
      <c r="AC2932">
        <v>0.88322361299999996</v>
      </c>
      <c r="AG2932">
        <v>11.44444444</v>
      </c>
      <c r="AH2932">
        <v>16.11111111</v>
      </c>
      <c r="AS2932">
        <v>70.275000000000006</v>
      </c>
    </row>
    <row r="2933" spans="1:52" x14ac:dyDescent="0.3">
      <c r="A2933" s="3" t="s">
        <v>741</v>
      </c>
      <c r="B2933" s="7">
        <v>41971</v>
      </c>
      <c r="C2933" t="s">
        <v>837</v>
      </c>
    </row>
    <row r="2934" spans="1:52" x14ac:dyDescent="0.3">
      <c r="A2934" s="3" t="s">
        <v>741</v>
      </c>
      <c r="B2934" s="7">
        <v>41984</v>
      </c>
      <c r="C2934" t="s">
        <v>837</v>
      </c>
      <c r="AB2934">
        <v>16.11111111</v>
      </c>
      <c r="AC2934">
        <v>0.92902727900000004</v>
      </c>
      <c r="AG2934">
        <v>11.33333333</v>
      </c>
      <c r="AH2934">
        <v>16.11111111</v>
      </c>
      <c r="AS2934">
        <v>81</v>
      </c>
    </row>
    <row r="2935" spans="1:52" x14ac:dyDescent="0.3">
      <c r="A2935" s="3" t="s">
        <v>741</v>
      </c>
      <c r="B2935" s="7">
        <v>41996</v>
      </c>
      <c r="C2935" t="s">
        <v>837</v>
      </c>
      <c r="AB2935">
        <v>16.11111111</v>
      </c>
      <c r="AG2935">
        <v>11.722222220000001</v>
      </c>
      <c r="AH2935">
        <v>16.11111111</v>
      </c>
      <c r="AS2935">
        <v>82</v>
      </c>
    </row>
    <row r="2936" spans="1:52" x14ac:dyDescent="0.3">
      <c r="A2936" s="3" t="s">
        <v>741</v>
      </c>
      <c r="B2936" s="7">
        <v>42016</v>
      </c>
      <c r="C2936" t="s">
        <v>837</v>
      </c>
      <c r="AB2936">
        <v>16.11111111</v>
      </c>
      <c r="AG2936">
        <v>16.11111111</v>
      </c>
      <c r="AH2936">
        <v>16.11111111</v>
      </c>
      <c r="AS2936">
        <v>87</v>
      </c>
    </row>
    <row r="2937" spans="1:52" x14ac:dyDescent="0.3">
      <c r="A2937" s="3" t="s">
        <v>741</v>
      </c>
      <c r="B2937" s="7">
        <v>42024</v>
      </c>
      <c r="C2937" t="s">
        <v>837</v>
      </c>
      <c r="AB2937">
        <v>16.11111111</v>
      </c>
      <c r="AG2937">
        <v>16.11111111</v>
      </c>
      <c r="AH2937">
        <v>16.11111111</v>
      </c>
      <c r="AS2937">
        <v>92</v>
      </c>
    </row>
    <row r="2938" spans="1:52" x14ac:dyDescent="0.3">
      <c r="A2938" s="3" t="s">
        <v>741</v>
      </c>
      <c r="B2938" s="7">
        <v>42027</v>
      </c>
      <c r="C2938" t="s">
        <v>837</v>
      </c>
      <c r="R2938">
        <v>2898.609997</v>
      </c>
      <c r="S2938">
        <v>1593.069759</v>
      </c>
      <c r="W2938">
        <v>4.5170409000000002E-2</v>
      </c>
      <c r="Y2938">
        <v>28133.838899999999</v>
      </c>
      <c r="AA2938">
        <v>1098.4619170000001</v>
      </c>
      <c r="AO2938" t="s">
        <v>934</v>
      </c>
      <c r="AV2938">
        <v>494.60784159999997</v>
      </c>
      <c r="AY2938">
        <v>1012.875679</v>
      </c>
      <c r="AZ2938">
        <v>527.16780600000004</v>
      </c>
    </row>
    <row r="2939" spans="1:52" x14ac:dyDescent="0.3">
      <c r="A2939" s="3" t="s">
        <v>743</v>
      </c>
      <c r="B2939" s="7">
        <v>41738</v>
      </c>
      <c r="C2939" t="s">
        <v>837</v>
      </c>
      <c r="AB2939">
        <v>1.45</v>
      </c>
      <c r="AH2939">
        <v>0</v>
      </c>
      <c r="AS2939">
        <v>11</v>
      </c>
    </row>
    <row r="2940" spans="1:52" x14ac:dyDescent="0.3">
      <c r="A2940" s="3" t="s">
        <v>743</v>
      </c>
      <c r="B2940" s="7">
        <v>41745</v>
      </c>
      <c r="C2940" t="s">
        <v>837</v>
      </c>
      <c r="AB2940">
        <v>2.4</v>
      </c>
      <c r="AH2940">
        <v>1</v>
      </c>
      <c r="AS2940">
        <v>12</v>
      </c>
    </row>
    <row r="2941" spans="1:52" x14ac:dyDescent="0.3">
      <c r="A2941" s="3" t="s">
        <v>743</v>
      </c>
      <c r="B2941" s="7">
        <v>41760</v>
      </c>
      <c r="C2941" t="s">
        <v>837</v>
      </c>
      <c r="AB2941">
        <v>4.266666667</v>
      </c>
      <c r="AH2941">
        <v>3</v>
      </c>
      <c r="AS2941">
        <v>21</v>
      </c>
    </row>
    <row r="2942" spans="1:52" x14ac:dyDescent="0.3">
      <c r="A2942" s="3" t="s">
        <v>743</v>
      </c>
      <c r="B2942" s="7">
        <v>41768</v>
      </c>
      <c r="C2942" t="s">
        <v>837</v>
      </c>
      <c r="AB2942">
        <v>5.4</v>
      </c>
      <c r="AC2942">
        <v>0.179157661</v>
      </c>
      <c r="AH2942">
        <v>3.95</v>
      </c>
      <c r="AS2942">
        <v>22.25</v>
      </c>
    </row>
    <row r="2943" spans="1:52" x14ac:dyDescent="0.3">
      <c r="A2943" s="3" t="s">
        <v>743</v>
      </c>
      <c r="B2943" s="7">
        <v>41788</v>
      </c>
      <c r="C2943" t="s">
        <v>837</v>
      </c>
      <c r="AB2943">
        <v>7.05</v>
      </c>
      <c r="AG2943">
        <v>1.8421052630000001</v>
      </c>
      <c r="AH2943">
        <v>5.95</v>
      </c>
      <c r="AS2943">
        <v>25.75</v>
      </c>
    </row>
    <row r="2944" spans="1:52" x14ac:dyDescent="0.3">
      <c r="A2944" s="3" t="s">
        <v>743</v>
      </c>
      <c r="B2944" s="7">
        <v>41806</v>
      </c>
      <c r="C2944" t="s">
        <v>837</v>
      </c>
      <c r="AB2944">
        <v>8</v>
      </c>
      <c r="AG2944">
        <v>3.388888889</v>
      </c>
      <c r="AH2944">
        <v>6.8888888890000004</v>
      </c>
      <c r="AS2944">
        <v>28.75</v>
      </c>
    </row>
    <row r="2945" spans="1:52" x14ac:dyDescent="0.3">
      <c r="A2945" s="3" t="s">
        <v>743</v>
      </c>
      <c r="B2945" s="7">
        <v>41808</v>
      </c>
      <c r="C2945" t="s">
        <v>837</v>
      </c>
    </row>
    <row r="2946" spans="1:52" x14ac:dyDescent="0.3">
      <c r="A2946" s="3" t="s">
        <v>743</v>
      </c>
      <c r="B2946" s="7">
        <v>41835</v>
      </c>
      <c r="C2946" t="s">
        <v>837</v>
      </c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S2946">
        <v>29</v>
      </c>
    </row>
    <row r="2947" spans="1:52" x14ac:dyDescent="0.3">
      <c r="A2947" s="3" t="s">
        <v>743</v>
      </c>
      <c r="B2947" s="7">
        <v>41855</v>
      </c>
      <c r="C2947" t="s">
        <v>837</v>
      </c>
      <c r="AB2947">
        <v>10.222222220000001</v>
      </c>
      <c r="AC2947">
        <v>0.90109370499999997</v>
      </c>
      <c r="AG2947">
        <v>6.4444444440000002</v>
      </c>
      <c r="AH2947">
        <v>9</v>
      </c>
      <c r="AS2947">
        <v>30.25</v>
      </c>
    </row>
    <row r="2948" spans="1:52" x14ac:dyDescent="0.3">
      <c r="A2948" s="3" t="s">
        <v>743</v>
      </c>
      <c r="B2948" s="7">
        <v>41870</v>
      </c>
      <c r="C2948" t="s">
        <v>837</v>
      </c>
    </row>
    <row r="2949" spans="1:52" x14ac:dyDescent="0.3">
      <c r="A2949" s="3" t="s">
        <v>743</v>
      </c>
      <c r="B2949" s="7">
        <v>41883</v>
      </c>
      <c r="C2949" t="s">
        <v>837</v>
      </c>
      <c r="AB2949">
        <v>11.5</v>
      </c>
      <c r="AC2949">
        <v>0.86709876699999999</v>
      </c>
      <c r="AG2949">
        <v>7.7777777779999999</v>
      </c>
      <c r="AH2949">
        <v>10.222222220000001</v>
      </c>
      <c r="AS2949">
        <v>31.5</v>
      </c>
    </row>
    <row r="2950" spans="1:52" x14ac:dyDescent="0.3">
      <c r="A2950" s="3" t="s">
        <v>743</v>
      </c>
      <c r="B2950" s="7">
        <v>41891</v>
      </c>
      <c r="C2950" t="s">
        <v>837</v>
      </c>
      <c r="R2950">
        <v>533.89393940000002</v>
      </c>
      <c r="AF2950">
        <v>30.781198400000001</v>
      </c>
      <c r="AI2950">
        <v>3.478634558</v>
      </c>
      <c r="AL2950">
        <v>254.12335730000001</v>
      </c>
      <c r="AY2950">
        <v>248.98938369999999</v>
      </c>
      <c r="AZ2950">
        <v>856.66482010000004</v>
      </c>
    </row>
    <row r="2951" spans="1:52" x14ac:dyDescent="0.3">
      <c r="A2951" s="3" t="s">
        <v>743</v>
      </c>
      <c r="B2951" s="7">
        <v>41908</v>
      </c>
      <c r="C2951" t="s">
        <v>837</v>
      </c>
      <c r="AB2951">
        <v>13.11111111</v>
      </c>
      <c r="AC2951">
        <v>0.82530617299999998</v>
      </c>
      <c r="AG2951">
        <v>8.9444444440000002</v>
      </c>
      <c r="AH2951">
        <v>12</v>
      </c>
      <c r="AS2951">
        <v>32.5</v>
      </c>
    </row>
    <row r="2952" spans="1:52" x14ac:dyDescent="0.3">
      <c r="A2952" s="3" t="s">
        <v>743</v>
      </c>
      <c r="B2952" s="7">
        <v>41912</v>
      </c>
      <c r="C2952" t="s">
        <v>837</v>
      </c>
    </row>
    <row r="2953" spans="1:52" x14ac:dyDescent="0.3">
      <c r="A2953" s="3" t="s">
        <v>743</v>
      </c>
      <c r="B2953" s="7">
        <v>41925</v>
      </c>
      <c r="C2953" t="s">
        <v>837</v>
      </c>
      <c r="AB2953">
        <v>13.94444444</v>
      </c>
      <c r="AC2953">
        <v>0.77046363600000001</v>
      </c>
      <c r="AG2953">
        <v>9.5555555559999998</v>
      </c>
      <c r="AH2953">
        <v>12.777777779999999</v>
      </c>
      <c r="AS2953">
        <v>33.25</v>
      </c>
    </row>
    <row r="2954" spans="1:52" x14ac:dyDescent="0.3">
      <c r="A2954" s="3" t="s">
        <v>743</v>
      </c>
      <c r="B2954" s="7">
        <v>41947</v>
      </c>
      <c r="C2954" t="s">
        <v>837</v>
      </c>
      <c r="AB2954">
        <v>14.88888889</v>
      </c>
      <c r="AG2954">
        <v>9.7222222219999992</v>
      </c>
      <c r="AH2954">
        <v>14.88888889</v>
      </c>
      <c r="AS2954">
        <v>43.5</v>
      </c>
    </row>
    <row r="2955" spans="1:52" x14ac:dyDescent="0.3">
      <c r="A2955" s="3" t="s">
        <v>743</v>
      </c>
      <c r="B2955" s="7">
        <v>41964</v>
      </c>
      <c r="C2955" t="s">
        <v>837</v>
      </c>
    </row>
    <row r="2956" spans="1:52" x14ac:dyDescent="0.3">
      <c r="A2956" s="3" t="s">
        <v>743</v>
      </c>
      <c r="B2956" s="7">
        <v>41969</v>
      </c>
      <c r="C2956" t="s">
        <v>837</v>
      </c>
      <c r="AB2956">
        <v>14.88888889</v>
      </c>
      <c r="AC2956">
        <v>0.81604729399999998</v>
      </c>
      <c r="AG2956">
        <v>9.8333333330000006</v>
      </c>
      <c r="AH2956">
        <v>14.88888889</v>
      </c>
      <c r="AS2956">
        <v>70.2</v>
      </c>
    </row>
    <row r="2957" spans="1:52" x14ac:dyDescent="0.3">
      <c r="A2957" s="3" t="s">
        <v>743</v>
      </c>
      <c r="B2957" s="7">
        <v>41971</v>
      </c>
      <c r="C2957" t="s">
        <v>837</v>
      </c>
      <c r="R2957">
        <v>2262.7332620000002</v>
      </c>
      <c r="S2957">
        <v>373.3202627</v>
      </c>
      <c r="AF2957">
        <v>54.58997926</v>
      </c>
      <c r="AI2957">
        <v>5.9542286930000001</v>
      </c>
      <c r="AL2957">
        <v>363.57909749999999</v>
      </c>
      <c r="AV2957">
        <v>373.3202627</v>
      </c>
      <c r="AY2957">
        <v>1471.2439220000001</v>
      </c>
      <c r="AZ2957">
        <v>542.41089529999999</v>
      </c>
    </row>
    <row r="2958" spans="1:52" x14ac:dyDescent="0.3">
      <c r="A2958" s="3" t="s">
        <v>743</v>
      </c>
      <c r="B2958" s="7">
        <v>41984</v>
      </c>
      <c r="C2958" t="s">
        <v>837</v>
      </c>
      <c r="AB2958">
        <v>14.88888889</v>
      </c>
      <c r="AC2958">
        <v>0.92548758600000003</v>
      </c>
      <c r="AG2958">
        <v>9.8888888890000004</v>
      </c>
      <c r="AH2958">
        <v>14.88888889</v>
      </c>
      <c r="AS2958">
        <v>78</v>
      </c>
    </row>
    <row r="2959" spans="1:52" x14ac:dyDescent="0.3">
      <c r="A2959" s="3" t="s">
        <v>743</v>
      </c>
      <c r="B2959" s="7">
        <v>41996</v>
      </c>
      <c r="C2959" t="s">
        <v>837</v>
      </c>
      <c r="AB2959">
        <v>14.88888889</v>
      </c>
      <c r="AG2959">
        <v>10.55555556</v>
      </c>
      <c r="AH2959">
        <v>14.88888889</v>
      </c>
      <c r="AS2959">
        <v>82</v>
      </c>
    </row>
    <row r="2960" spans="1:52" x14ac:dyDescent="0.3">
      <c r="A2960" s="3" t="s">
        <v>743</v>
      </c>
      <c r="B2960" s="7">
        <v>42016</v>
      </c>
      <c r="C2960" t="s">
        <v>837</v>
      </c>
      <c r="AB2960">
        <v>14.88888889</v>
      </c>
      <c r="AG2960">
        <v>14.83333333</v>
      </c>
      <c r="AH2960">
        <v>14.88888889</v>
      </c>
      <c r="AS2960">
        <v>86.5</v>
      </c>
    </row>
    <row r="2961" spans="1:52" x14ac:dyDescent="0.3">
      <c r="A2961" s="3" t="s">
        <v>743</v>
      </c>
      <c r="B2961" s="7">
        <v>42024</v>
      </c>
      <c r="C2961" t="s">
        <v>837</v>
      </c>
      <c r="AB2961">
        <v>14.88888889</v>
      </c>
      <c r="AG2961">
        <v>14.88888889</v>
      </c>
      <c r="AH2961">
        <v>14.88888889</v>
      </c>
      <c r="AS2961">
        <v>92</v>
      </c>
    </row>
    <row r="2962" spans="1:52" x14ac:dyDescent="0.3">
      <c r="A2962" s="3" t="s">
        <v>743</v>
      </c>
      <c r="B2962" s="7">
        <v>42027</v>
      </c>
      <c r="C2962" t="s">
        <v>837</v>
      </c>
      <c r="R2962">
        <v>2757.9209190000001</v>
      </c>
      <c r="S2962">
        <v>1629.94101</v>
      </c>
      <c r="W2962">
        <v>4.4229914000000002E-2</v>
      </c>
      <c r="Y2962">
        <v>29382.1351</v>
      </c>
      <c r="AA2962">
        <v>1116.782862</v>
      </c>
      <c r="AO2962" t="s">
        <v>934</v>
      </c>
      <c r="AV2962">
        <v>513.15814820000003</v>
      </c>
      <c r="AY2962">
        <v>868.96950440000001</v>
      </c>
      <c r="AZ2962">
        <v>442.09364310000001</v>
      </c>
    </row>
    <row r="2963" spans="1:52" x14ac:dyDescent="0.3">
      <c r="A2963" s="3" t="s">
        <v>745</v>
      </c>
      <c r="B2963" s="7">
        <v>41760</v>
      </c>
      <c r="C2963" t="s">
        <v>837</v>
      </c>
    </row>
    <row r="2964" spans="1:52" x14ac:dyDescent="0.3">
      <c r="A2964" s="3" t="s">
        <v>745</v>
      </c>
      <c r="B2964" s="7">
        <v>41768</v>
      </c>
      <c r="C2964" t="s">
        <v>837</v>
      </c>
    </row>
    <row r="2965" spans="1:52" x14ac:dyDescent="0.3">
      <c r="A2965" s="3" t="s">
        <v>745</v>
      </c>
      <c r="B2965" s="7">
        <v>41788</v>
      </c>
      <c r="C2965" t="s">
        <v>837</v>
      </c>
      <c r="AB2965">
        <v>2.95</v>
      </c>
      <c r="AG2965">
        <v>0</v>
      </c>
      <c r="AH2965">
        <v>1.7</v>
      </c>
      <c r="AS2965">
        <v>12</v>
      </c>
    </row>
    <row r="2966" spans="1:52" x14ac:dyDescent="0.3">
      <c r="A2966" s="3" t="s">
        <v>745</v>
      </c>
      <c r="B2966" s="7">
        <v>41806</v>
      </c>
      <c r="C2966" t="s">
        <v>837</v>
      </c>
      <c r="AB2966">
        <v>4</v>
      </c>
      <c r="AG2966">
        <v>0</v>
      </c>
      <c r="AH2966">
        <v>3</v>
      </c>
      <c r="AS2966">
        <v>13.25</v>
      </c>
    </row>
    <row r="2967" spans="1:52" x14ac:dyDescent="0.3">
      <c r="A2967" s="3" t="s">
        <v>745</v>
      </c>
      <c r="B2967" s="7">
        <v>41808</v>
      </c>
      <c r="C2967" t="s">
        <v>837</v>
      </c>
    </row>
    <row r="2968" spans="1:52" x14ac:dyDescent="0.3">
      <c r="A2968" s="3" t="s">
        <v>745</v>
      </c>
      <c r="B2968" s="7">
        <v>41835</v>
      </c>
      <c r="C2968" t="s">
        <v>837</v>
      </c>
      <c r="AB2968">
        <v>5.75</v>
      </c>
      <c r="AC2968">
        <v>0.149771401</v>
      </c>
      <c r="AG2968">
        <v>0.15</v>
      </c>
      <c r="AH2968">
        <v>4.5999999999999996</v>
      </c>
      <c r="AS2968">
        <v>22.75</v>
      </c>
    </row>
    <row r="2969" spans="1:52" x14ac:dyDescent="0.3">
      <c r="A2969" s="3" t="s">
        <v>745</v>
      </c>
      <c r="B2969" s="7">
        <v>41855</v>
      </c>
      <c r="C2969" t="s">
        <v>837</v>
      </c>
      <c r="AB2969">
        <v>6.8</v>
      </c>
      <c r="AC2969">
        <v>0.15424748099999999</v>
      </c>
      <c r="AG2969">
        <v>1.1499999999999999</v>
      </c>
      <c r="AH2969">
        <v>5.65</v>
      </c>
      <c r="AS2969">
        <v>26</v>
      </c>
    </row>
    <row r="2970" spans="1:52" x14ac:dyDescent="0.3">
      <c r="A2970" s="3" t="s">
        <v>745</v>
      </c>
      <c r="B2970" s="7">
        <v>41870</v>
      </c>
      <c r="C2970" t="s">
        <v>837</v>
      </c>
    </row>
    <row r="2971" spans="1:52" x14ac:dyDescent="0.3">
      <c r="A2971" s="3" t="s">
        <v>745</v>
      </c>
      <c r="B2971" s="7">
        <v>41883</v>
      </c>
      <c r="C2971" t="s">
        <v>837</v>
      </c>
      <c r="AB2971">
        <v>8.65</v>
      </c>
      <c r="AC2971">
        <v>0.37908186900000002</v>
      </c>
      <c r="AG2971">
        <v>3.8</v>
      </c>
      <c r="AH2971">
        <v>7.3</v>
      </c>
      <c r="AS2971">
        <v>29</v>
      </c>
    </row>
    <row r="2972" spans="1:52" x14ac:dyDescent="0.3">
      <c r="A2972" s="3" t="s">
        <v>745</v>
      </c>
      <c r="B2972" s="7">
        <v>41891</v>
      </c>
      <c r="C2972" t="s">
        <v>837</v>
      </c>
    </row>
    <row r="2973" spans="1:52" x14ac:dyDescent="0.3">
      <c r="A2973" s="3" t="s">
        <v>745</v>
      </c>
      <c r="B2973" s="7">
        <v>41908</v>
      </c>
      <c r="C2973" t="s">
        <v>837</v>
      </c>
      <c r="AB2973">
        <v>10.45</v>
      </c>
      <c r="AC2973">
        <v>0.72510432199999997</v>
      </c>
      <c r="AG2973">
        <v>6.3</v>
      </c>
      <c r="AH2973">
        <v>9.35</v>
      </c>
      <c r="AS2973">
        <v>31.25</v>
      </c>
    </row>
    <row r="2974" spans="1:52" x14ac:dyDescent="0.3">
      <c r="A2974" s="3" t="s">
        <v>745</v>
      </c>
      <c r="B2974" s="7">
        <v>41912</v>
      </c>
      <c r="C2974" t="s">
        <v>837</v>
      </c>
      <c r="R2974">
        <v>223.34848479999999</v>
      </c>
      <c r="AF2974">
        <v>5.5197401240000001</v>
      </c>
      <c r="AI2974">
        <v>1.5226395740000001</v>
      </c>
      <c r="AL2974">
        <v>125.43670419999999</v>
      </c>
      <c r="AY2974">
        <v>92.392040539999996</v>
      </c>
      <c r="AZ2974">
        <v>433.35260410000001</v>
      </c>
    </row>
    <row r="2975" spans="1:52" x14ac:dyDescent="0.3">
      <c r="A2975" s="3" t="s">
        <v>745</v>
      </c>
      <c r="B2975" s="7">
        <v>41925</v>
      </c>
      <c r="C2975" t="s">
        <v>837</v>
      </c>
      <c r="AB2975">
        <v>11.6</v>
      </c>
      <c r="AC2975">
        <v>0.74396355400000003</v>
      </c>
      <c r="AG2975">
        <v>7.3</v>
      </c>
      <c r="AH2975">
        <v>10.3</v>
      </c>
      <c r="AS2975">
        <v>32.5</v>
      </c>
    </row>
    <row r="2976" spans="1:52" x14ac:dyDescent="0.3">
      <c r="A2976" s="3" t="s">
        <v>745</v>
      </c>
      <c r="B2976" s="7">
        <v>41947</v>
      </c>
      <c r="C2976" t="s">
        <v>837</v>
      </c>
      <c r="AB2976">
        <v>13.25</v>
      </c>
      <c r="AG2976">
        <v>7.65</v>
      </c>
      <c r="AH2976">
        <v>12.35</v>
      </c>
      <c r="AS2976">
        <v>38</v>
      </c>
    </row>
    <row r="2977" spans="1:52" x14ac:dyDescent="0.3">
      <c r="A2977" s="3" t="s">
        <v>745</v>
      </c>
      <c r="B2977" s="7">
        <v>41964</v>
      </c>
      <c r="C2977" t="s">
        <v>837</v>
      </c>
    </row>
    <row r="2978" spans="1:52" x14ac:dyDescent="0.3">
      <c r="A2978" s="3" t="s">
        <v>745</v>
      </c>
      <c r="B2978" s="7">
        <v>41969</v>
      </c>
      <c r="C2978" t="s">
        <v>837</v>
      </c>
      <c r="AB2978">
        <v>13.25</v>
      </c>
      <c r="AC2978">
        <v>0.87184583299999996</v>
      </c>
      <c r="AG2978">
        <v>8.0500000000000007</v>
      </c>
      <c r="AH2978">
        <v>13.25</v>
      </c>
      <c r="AS2978">
        <v>60</v>
      </c>
    </row>
    <row r="2979" spans="1:52" x14ac:dyDescent="0.3">
      <c r="A2979" s="3" t="s">
        <v>745</v>
      </c>
      <c r="B2979" s="7">
        <v>41971</v>
      </c>
      <c r="C2979" t="s">
        <v>837</v>
      </c>
      <c r="R2979">
        <v>1515.460943</v>
      </c>
      <c r="S2979">
        <v>276.1933894</v>
      </c>
      <c r="AF2979">
        <v>17.231021500000001</v>
      </c>
      <c r="AI2979">
        <v>4.3509784189999996</v>
      </c>
      <c r="AL2979">
        <v>290.57571510000002</v>
      </c>
      <c r="AV2979">
        <v>276.1933894</v>
      </c>
      <c r="AY2979">
        <v>931.46081700000002</v>
      </c>
      <c r="AZ2979">
        <v>474.52483030000002</v>
      </c>
    </row>
    <row r="2980" spans="1:52" x14ac:dyDescent="0.3">
      <c r="A2980" s="3" t="s">
        <v>745</v>
      </c>
      <c r="B2980" s="7">
        <v>41984</v>
      </c>
      <c r="C2980" t="s">
        <v>837</v>
      </c>
      <c r="AB2980">
        <v>13.25</v>
      </c>
      <c r="AC2980">
        <v>0.90613898100000001</v>
      </c>
      <c r="AG2980">
        <v>8.1999999999999993</v>
      </c>
      <c r="AH2980">
        <v>13.25</v>
      </c>
      <c r="AS2980">
        <v>70.650000000000006</v>
      </c>
    </row>
    <row r="2981" spans="1:52" x14ac:dyDescent="0.3">
      <c r="A2981" s="3" t="s">
        <v>745</v>
      </c>
      <c r="B2981" s="7">
        <v>41996</v>
      </c>
      <c r="C2981" t="s">
        <v>837</v>
      </c>
      <c r="AB2981">
        <v>13.25</v>
      </c>
      <c r="AG2981">
        <v>8.6999999999999993</v>
      </c>
      <c r="AH2981">
        <v>13.25</v>
      </c>
      <c r="AS2981">
        <v>81</v>
      </c>
    </row>
    <row r="2982" spans="1:52" x14ac:dyDescent="0.3">
      <c r="A2982" s="3" t="s">
        <v>745</v>
      </c>
      <c r="B2982" s="7">
        <v>42016</v>
      </c>
      <c r="C2982" t="s">
        <v>837</v>
      </c>
      <c r="AB2982">
        <v>13.25</v>
      </c>
      <c r="AC2982">
        <v>0.85085169800000005</v>
      </c>
      <c r="AG2982">
        <v>11</v>
      </c>
      <c r="AH2982">
        <v>13.25</v>
      </c>
      <c r="AS2982">
        <v>85</v>
      </c>
    </row>
    <row r="2983" spans="1:52" x14ac:dyDescent="0.3">
      <c r="A2983" s="3" t="s">
        <v>745</v>
      </c>
      <c r="B2983" s="7">
        <v>42024</v>
      </c>
      <c r="C2983" t="s">
        <v>837</v>
      </c>
      <c r="AB2983">
        <v>13.25</v>
      </c>
      <c r="AG2983">
        <v>13.1</v>
      </c>
      <c r="AH2983">
        <v>13.25</v>
      </c>
      <c r="AS2983">
        <v>89</v>
      </c>
    </row>
    <row r="2984" spans="1:52" x14ac:dyDescent="0.3">
      <c r="A2984" s="3" t="s">
        <v>745</v>
      </c>
      <c r="B2984" s="7">
        <v>42037</v>
      </c>
      <c r="C2984" t="s">
        <v>837</v>
      </c>
      <c r="R2984">
        <v>2628.4971780000001</v>
      </c>
      <c r="S2984">
        <v>1560.1037220000001</v>
      </c>
      <c r="W2984">
        <v>3.9926238000000003E-2</v>
      </c>
      <c r="Y2984">
        <v>30860.866900000001</v>
      </c>
      <c r="AA2984">
        <v>1065.721693</v>
      </c>
      <c r="AO2984" t="s">
        <v>934</v>
      </c>
      <c r="AV2984">
        <v>494.38202849999999</v>
      </c>
      <c r="AY2984">
        <v>875.18262470000002</v>
      </c>
      <c r="AZ2984">
        <v>538.61329790000002</v>
      </c>
    </row>
    <row r="2985" spans="1:52" x14ac:dyDescent="0.3">
      <c r="A2985" s="3" t="s">
        <v>833</v>
      </c>
      <c r="B2985" s="7">
        <v>41710</v>
      </c>
      <c r="C2985" t="s">
        <v>837</v>
      </c>
    </row>
    <row r="2986" spans="1:52" x14ac:dyDescent="0.3">
      <c r="A2986" s="3" t="s">
        <v>833</v>
      </c>
      <c r="B2986" s="7">
        <v>41722</v>
      </c>
      <c r="C2986" t="s">
        <v>837</v>
      </c>
    </row>
    <row r="2987" spans="1:52" x14ac:dyDescent="0.3">
      <c r="A2987" s="3" t="s">
        <v>833</v>
      </c>
      <c r="B2987" s="7">
        <v>41731</v>
      </c>
      <c r="C2987" t="s">
        <v>837</v>
      </c>
    </row>
    <row r="2988" spans="1:52" x14ac:dyDescent="0.3">
      <c r="A2988" s="3" t="s">
        <v>833</v>
      </c>
      <c r="B2988" s="7">
        <v>41738</v>
      </c>
      <c r="C2988" t="s">
        <v>837</v>
      </c>
    </row>
    <row r="2989" spans="1:52" x14ac:dyDescent="0.3">
      <c r="A2989" s="3" t="s">
        <v>833</v>
      </c>
      <c r="B2989" s="7">
        <v>41760</v>
      </c>
      <c r="C2989" t="s">
        <v>837</v>
      </c>
    </row>
    <row r="2990" spans="1:52" x14ac:dyDescent="0.3">
      <c r="A2990" s="3" t="s">
        <v>833</v>
      </c>
      <c r="B2990" s="7">
        <v>41768</v>
      </c>
      <c r="C2990" t="s">
        <v>837</v>
      </c>
    </row>
    <row r="2991" spans="1:52" x14ac:dyDescent="0.3">
      <c r="A2991" s="3" t="s">
        <v>833</v>
      </c>
      <c r="B2991" s="7">
        <v>41808</v>
      </c>
      <c r="C2991" t="s">
        <v>837</v>
      </c>
    </row>
    <row r="2992" spans="1:52" x14ac:dyDescent="0.3">
      <c r="A2992" s="3" t="s">
        <v>833</v>
      </c>
      <c r="B2992" s="7">
        <v>41835</v>
      </c>
      <c r="C2992" t="s">
        <v>837</v>
      </c>
    </row>
    <row r="2993" spans="1:52" x14ac:dyDescent="0.3">
      <c r="A2993" s="3" t="s">
        <v>833</v>
      </c>
      <c r="B2993" s="7">
        <v>41844</v>
      </c>
      <c r="C2993" t="s">
        <v>837</v>
      </c>
      <c r="R2993">
        <v>431.90909090000002</v>
      </c>
      <c r="AF2993">
        <v>113.9157282</v>
      </c>
      <c r="AI2993">
        <v>2.5491203790000001</v>
      </c>
      <c r="AL2993">
        <v>180.86138769999999</v>
      </c>
      <c r="AY2993">
        <v>137.13197510000001</v>
      </c>
      <c r="AZ2993">
        <v>730.77034839999999</v>
      </c>
    </row>
    <row r="2994" spans="1:52" x14ac:dyDescent="0.3">
      <c r="A2994" s="3" t="s">
        <v>833</v>
      </c>
      <c r="B2994" s="7">
        <v>41855</v>
      </c>
      <c r="C2994" t="s">
        <v>837</v>
      </c>
    </row>
    <row r="2995" spans="1:52" x14ac:dyDescent="0.3">
      <c r="A2995" s="3" t="s">
        <v>833</v>
      </c>
      <c r="B2995" s="7">
        <v>41870</v>
      </c>
      <c r="C2995" t="s">
        <v>837</v>
      </c>
    </row>
    <row r="2996" spans="1:52" x14ac:dyDescent="0.3">
      <c r="A2996" s="3" t="s">
        <v>833</v>
      </c>
      <c r="B2996" s="7">
        <v>41883</v>
      </c>
      <c r="C2996" t="s">
        <v>837</v>
      </c>
    </row>
    <row r="2997" spans="1:52" x14ac:dyDescent="0.3">
      <c r="A2997" s="3" t="s">
        <v>833</v>
      </c>
      <c r="B2997" s="7">
        <v>41891</v>
      </c>
      <c r="C2997" t="s">
        <v>837</v>
      </c>
    </row>
    <row r="2998" spans="1:52" x14ac:dyDescent="0.3">
      <c r="A2998" s="3" t="s">
        <v>833</v>
      </c>
      <c r="B2998" s="7">
        <v>41908</v>
      </c>
      <c r="C2998" t="s">
        <v>837</v>
      </c>
    </row>
    <row r="2999" spans="1:52" x14ac:dyDescent="0.3">
      <c r="A2999" s="3" t="s">
        <v>833</v>
      </c>
      <c r="B2999" s="7">
        <v>41912</v>
      </c>
      <c r="C2999" t="s">
        <v>837</v>
      </c>
    </row>
    <row r="3000" spans="1:52" x14ac:dyDescent="0.3">
      <c r="A3000" s="3" t="s">
        <v>833</v>
      </c>
      <c r="B3000" s="7">
        <v>41925</v>
      </c>
      <c r="C3000" t="s">
        <v>837</v>
      </c>
    </row>
    <row r="3001" spans="1:52" x14ac:dyDescent="0.3">
      <c r="A3001" s="3" t="s">
        <v>833</v>
      </c>
      <c r="B3001" s="7">
        <v>41947</v>
      </c>
      <c r="C3001" t="s">
        <v>837</v>
      </c>
    </row>
    <row r="3002" spans="1:52" x14ac:dyDescent="0.3">
      <c r="A3002" s="3" t="s">
        <v>833</v>
      </c>
      <c r="B3002" s="7">
        <v>41964</v>
      </c>
      <c r="C3002" t="s">
        <v>837</v>
      </c>
      <c r="R3002">
        <v>2292.9362630000001</v>
      </c>
      <c r="S3002">
        <v>297.86845540000002</v>
      </c>
      <c r="AF3002">
        <v>185.7692638</v>
      </c>
      <c r="AI3002">
        <v>3.707589547</v>
      </c>
      <c r="AL3002">
        <v>320.24313910000001</v>
      </c>
      <c r="AV3002">
        <v>297.86845540000002</v>
      </c>
      <c r="AY3002">
        <v>1489.055404</v>
      </c>
      <c r="AZ3002">
        <v>626.48062259999995</v>
      </c>
    </row>
    <row r="3003" spans="1:52" x14ac:dyDescent="0.3">
      <c r="A3003" s="3" t="s">
        <v>833</v>
      </c>
      <c r="B3003" s="7">
        <v>41969</v>
      </c>
      <c r="C3003" t="s">
        <v>837</v>
      </c>
    </row>
    <row r="3004" spans="1:52" x14ac:dyDescent="0.3">
      <c r="A3004" s="3" t="s">
        <v>833</v>
      </c>
      <c r="B3004" s="7">
        <v>41971</v>
      </c>
      <c r="C3004" t="s">
        <v>837</v>
      </c>
    </row>
    <row r="3005" spans="1:52" x14ac:dyDescent="0.3">
      <c r="A3005" s="3" t="s">
        <v>833</v>
      </c>
      <c r="B3005" s="7">
        <v>42027</v>
      </c>
      <c r="C3005" t="s">
        <v>837</v>
      </c>
      <c r="R3005">
        <v>2786.3468549999998</v>
      </c>
      <c r="S3005">
        <v>1485.7608889999999</v>
      </c>
      <c r="W3005">
        <v>4.2527718999999999E-2</v>
      </c>
      <c r="Y3005">
        <v>27514.27721</v>
      </c>
      <c r="AA3005">
        <v>1007.7455650000001</v>
      </c>
      <c r="AO3005" t="s">
        <v>934</v>
      </c>
      <c r="AV3005">
        <v>478.01532429999997</v>
      </c>
      <c r="AY3005">
        <v>1010.424489</v>
      </c>
      <c r="AZ3005">
        <v>552.942275</v>
      </c>
    </row>
    <row r="3006" spans="1:52" x14ac:dyDescent="0.3">
      <c r="A3006" s="3" t="s">
        <v>834</v>
      </c>
      <c r="B3006" s="7">
        <v>41722</v>
      </c>
      <c r="C3006" t="s">
        <v>837</v>
      </c>
    </row>
    <row r="3007" spans="1:52" x14ac:dyDescent="0.3">
      <c r="A3007" s="3" t="s">
        <v>834</v>
      </c>
      <c r="B3007" s="7">
        <v>41731</v>
      </c>
      <c r="C3007" t="s">
        <v>837</v>
      </c>
    </row>
    <row r="3008" spans="1:52" x14ac:dyDescent="0.3">
      <c r="A3008" s="3" t="s">
        <v>834</v>
      </c>
      <c r="B3008" s="7">
        <v>41738</v>
      </c>
      <c r="C3008" t="s">
        <v>837</v>
      </c>
    </row>
    <row r="3009" spans="1:52" x14ac:dyDescent="0.3">
      <c r="A3009" s="3" t="s">
        <v>834</v>
      </c>
      <c r="B3009" s="7">
        <v>41760</v>
      </c>
      <c r="C3009" t="s">
        <v>837</v>
      </c>
    </row>
    <row r="3010" spans="1:52" x14ac:dyDescent="0.3">
      <c r="A3010" s="3" t="s">
        <v>834</v>
      </c>
      <c r="B3010" s="7">
        <v>41768</v>
      </c>
      <c r="C3010" t="s">
        <v>837</v>
      </c>
    </row>
    <row r="3011" spans="1:52" x14ac:dyDescent="0.3">
      <c r="A3011" s="3" t="s">
        <v>834</v>
      </c>
      <c r="B3011" s="7">
        <v>41808</v>
      </c>
      <c r="C3011" t="s">
        <v>837</v>
      </c>
    </row>
    <row r="3012" spans="1:52" x14ac:dyDescent="0.3">
      <c r="A3012" s="3" t="s">
        <v>834</v>
      </c>
      <c r="B3012" s="7">
        <v>41835</v>
      </c>
      <c r="C3012" t="s">
        <v>837</v>
      </c>
    </row>
    <row r="3013" spans="1:52" x14ac:dyDescent="0.3">
      <c r="A3013" s="3" t="s">
        <v>834</v>
      </c>
      <c r="B3013" s="7">
        <v>41855</v>
      </c>
      <c r="C3013" t="s">
        <v>837</v>
      </c>
    </row>
    <row r="3014" spans="1:52" x14ac:dyDescent="0.3">
      <c r="A3014" s="3" t="s">
        <v>834</v>
      </c>
      <c r="B3014" s="7">
        <v>41870</v>
      </c>
      <c r="C3014" t="s">
        <v>837</v>
      </c>
      <c r="R3014">
        <v>620.19696969999995</v>
      </c>
      <c r="AF3014">
        <v>169.64609730000001</v>
      </c>
      <c r="AI3014">
        <v>3.754281529</v>
      </c>
      <c r="AL3014">
        <v>268.22730890000003</v>
      </c>
      <c r="AY3014">
        <v>182.32356340000001</v>
      </c>
      <c r="AZ3014">
        <v>912.03694180000002</v>
      </c>
    </row>
    <row r="3015" spans="1:52" x14ac:dyDescent="0.3">
      <c r="A3015" s="3" t="s">
        <v>834</v>
      </c>
      <c r="B3015" s="7">
        <v>41883</v>
      </c>
      <c r="C3015" t="s">
        <v>837</v>
      </c>
    </row>
    <row r="3016" spans="1:52" x14ac:dyDescent="0.3">
      <c r="A3016" s="3" t="s">
        <v>834</v>
      </c>
      <c r="B3016" s="7">
        <v>41891</v>
      </c>
      <c r="C3016" t="s">
        <v>837</v>
      </c>
    </row>
    <row r="3017" spans="1:52" x14ac:dyDescent="0.3">
      <c r="A3017" s="3" t="s">
        <v>834</v>
      </c>
      <c r="B3017" s="7">
        <v>41908</v>
      </c>
      <c r="C3017" t="s">
        <v>837</v>
      </c>
    </row>
    <row r="3018" spans="1:52" x14ac:dyDescent="0.3">
      <c r="A3018" s="3" t="s">
        <v>834</v>
      </c>
      <c r="B3018" s="7">
        <v>41912</v>
      </c>
      <c r="C3018" t="s">
        <v>837</v>
      </c>
    </row>
    <row r="3019" spans="1:52" x14ac:dyDescent="0.3">
      <c r="A3019" s="3" t="s">
        <v>834</v>
      </c>
      <c r="B3019" s="7">
        <v>41925</v>
      </c>
      <c r="C3019" t="s">
        <v>837</v>
      </c>
    </row>
    <row r="3020" spans="1:52" x14ac:dyDescent="0.3">
      <c r="A3020" s="3" t="s">
        <v>834</v>
      </c>
      <c r="B3020" s="7">
        <v>41947</v>
      </c>
      <c r="C3020" t="s">
        <v>837</v>
      </c>
    </row>
    <row r="3021" spans="1:52" x14ac:dyDescent="0.3">
      <c r="A3021" s="3" t="s">
        <v>834</v>
      </c>
      <c r="B3021" s="7">
        <v>41964</v>
      </c>
      <c r="C3021" t="s">
        <v>837</v>
      </c>
      <c r="R3021">
        <v>2033.3276800000001</v>
      </c>
      <c r="S3021">
        <v>264.76214720000002</v>
      </c>
      <c r="AF3021">
        <v>164.75999350000001</v>
      </c>
      <c r="AI3021">
        <v>4.0881878069999997</v>
      </c>
      <c r="AL3021">
        <v>308.52267540000003</v>
      </c>
      <c r="AV3021">
        <v>264.76214720000002</v>
      </c>
      <c r="AY3021">
        <v>1295.282864</v>
      </c>
      <c r="AZ3021">
        <v>624.83225170000003</v>
      </c>
    </row>
    <row r="3022" spans="1:52" x14ac:dyDescent="0.3">
      <c r="A3022" s="3" t="s">
        <v>834</v>
      </c>
      <c r="B3022" s="7">
        <v>41969</v>
      </c>
      <c r="C3022" t="s">
        <v>837</v>
      </c>
    </row>
    <row r="3023" spans="1:52" x14ac:dyDescent="0.3">
      <c r="A3023" s="3" t="s">
        <v>834</v>
      </c>
      <c r="B3023" s="7">
        <v>41971</v>
      </c>
      <c r="C3023" t="s">
        <v>837</v>
      </c>
    </row>
    <row r="3024" spans="1:52" x14ac:dyDescent="0.3">
      <c r="A3024" s="3" t="s">
        <v>834</v>
      </c>
      <c r="B3024" s="7">
        <v>41984</v>
      </c>
      <c r="C3024" t="s">
        <v>837</v>
      </c>
    </row>
    <row r="3025" spans="1:52" x14ac:dyDescent="0.3">
      <c r="A3025" s="3" t="s">
        <v>834</v>
      </c>
      <c r="B3025" s="7">
        <v>41996</v>
      </c>
      <c r="C3025" t="s">
        <v>837</v>
      </c>
    </row>
    <row r="3026" spans="1:52" x14ac:dyDescent="0.3">
      <c r="A3026" s="3" t="s">
        <v>834</v>
      </c>
      <c r="B3026" s="7">
        <v>42016</v>
      </c>
      <c r="C3026" t="s">
        <v>837</v>
      </c>
    </row>
    <row r="3027" spans="1:52" x14ac:dyDescent="0.3">
      <c r="A3027" s="3" t="s">
        <v>834</v>
      </c>
      <c r="B3027" s="7">
        <v>42024</v>
      </c>
      <c r="C3027" t="s">
        <v>837</v>
      </c>
    </row>
    <row r="3028" spans="1:52" x14ac:dyDescent="0.3">
      <c r="A3028" s="3" t="s">
        <v>834</v>
      </c>
      <c r="B3028" s="7">
        <v>42027</v>
      </c>
      <c r="C3028" t="s">
        <v>837</v>
      </c>
      <c r="R3028">
        <v>2994.721438</v>
      </c>
      <c r="S3028">
        <v>1629.0739269999999</v>
      </c>
      <c r="W3028">
        <v>4.3608223000000002E-2</v>
      </c>
      <c r="Y3028">
        <v>30144.183130000001</v>
      </c>
      <c r="AA3028">
        <v>1131.11392</v>
      </c>
      <c r="AO3028" t="s">
        <v>934</v>
      </c>
      <c r="AV3028">
        <v>497.96000739999999</v>
      </c>
      <c r="AY3028">
        <v>1058.102574</v>
      </c>
      <c r="AZ3028">
        <v>669.47989910000001</v>
      </c>
    </row>
    <row r="3029" spans="1:52" x14ac:dyDescent="0.3">
      <c r="A3029" s="3" t="s">
        <v>835</v>
      </c>
      <c r="B3029" s="7">
        <v>41738</v>
      </c>
      <c r="C3029" t="s">
        <v>837</v>
      </c>
    </row>
    <row r="3030" spans="1:52" x14ac:dyDescent="0.3">
      <c r="A3030" s="3" t="s">
        <v>835</v>
      </c>
      <c r="B3030" s="7">
        <v>41760</v>
      </c>
      <c r="C3030" t="s">
        <v>837</v>
      </c>
    </row>
    <row r="3031" spans="1:52" x14ac:dyDescent="0.3">
      <c r="A3031" s="3" t="s">
        <v>835</v>
      </c>
      <c r="B3031" s="7">
        <v>41768</v>
      </c>
      <c r="C3031" t="s">
        <v>837</v>
      </c>
    </row>
    <row r="3032" spans="1:52" x14ac:dyDescent="0.3">
      <c r="A3032" s="3" t="s">
        <v>835</v>
      </c>
      <c r="B3032" s="7">
        <v>41808</v>
      </c>
      <c r="C3032" t="s">
        <v>837</v>
      </c>
    </row>
    <row r="3033" spans="1:52" x14ac:dyDescent="0.3">
      <c r="A3033" s="3" t="s">
        <v>835</v>
      </c>
      <c r="B3033" s="7">
        <v>41835</v>
      </c>
      <c r="C3033" t="s">
        <v>837</v>
      </c>
    </row>
    <row r="3034" spans="1:52" x14ac:dyDescent="0.3">
      <c r="A3034" s="3" t="s">
        <v>835</v>
      </c>
      <c r="B3034" s="7">
        <v>41855</v>
      </c>
      <c r="C3034" t="s">
        <v>837</v>
      </c>
    </row>
    <row r="3035" spans="1:52" x14ac:dyDescent="0.3">
      <c r="A3035" s="3" t="s">
        <v>835</v>
      </c>
      <c r="B3035" s="7">
        <v>41870</v>
      </c>
      <c r="C3035" t="s">
        <v>837</v>
      </c>
    </row>
    <row r="3036" spans="1:52" x14ac:dyDescent="0.3">
      <c r="A3036" s="3" t="s">
        <v>835</v>
      </c>
      <c r="B3036" s="7">
        <v>41883</v>
      </c>
      <c r="C3036" t="s">
        <v>837</v>
      </c>
    </row>
    <row r="3037" spans="1:52" x14ac:dyDescent="0.3">
      <c r="A3037" s="3" t="s">
        <v>835</v>
      </c>
      <c r="B3037" s="7">
        <v>41891</v>
      </c>
      <c r="C3037" t="s">
        <v>837</v>
      </c>
      <c r="R3037">
        <v>524.59090909999998</v>
      </c>
      <c r="AF3037">
        <v>47.391741830000001</v>
      </c>
      <c r="AI3037">
        <v>3.4797372929999999</v>
      </c>
      <c r="AL3037">
        <v>236.4878655</v>
      </c>
      <c r="AY3037">
        <v>240.7113018</v>
      </c>
      <c r="AZ3037">
        <v>788.86951309999995</v>
      </c>
    </row>
    <row r="3038" spans="1:52" x14ac:dyDescent="0.3">
      <c r="A3038" s="3" t="s">
        <v>835</v>
      </c>
      <c r="B3038" s="7">
        <v>41908</v>
      </c>
      <c r="C3038" t="s">
        <v>837</v>
      </c>
    </row>
    <row r="3039" spans="1:52" x14ac:dyDescent="0.3">
      <c r="A3039" s="3" t="s">
        <v>835</v>
      </c>
      <c r="B3039" s="7">
        <v>41912</v>
      </c>
      <c r="C3039" t="s">
        <v>837</v>
      </c>
    </row>
    <row r="3040" spans="1:52" x14ac:dyDescent="0.3">
      <c r="A3040" s="3" t="s">
        <v>835</v>
      </c>
      <c r="B3040" s="7">
        <v>41925</v>
      </c>
      <c r="C3040" t="s">
        <v>837</v>
      </c>
    </row>
    <row r="3041" spans="1:52" x14ac:dyDescent="0.3">
      <c r="A3041" s="3" t="s">
        <v>835</v>
      </c>
      <c r="B3041" s="7">
        <v>41947</v>
      </c>
      <c r="C3041" t="s">
        <v>837</v>
      </c>
    </row>
    <row r="3042" spans="1:52" x14ac:dyDescent="0.3">
      <c r="A3042" s="3" t="s">
        <v>835</v>
      </c>
      <c r="B3042" s="7">
        <v>41964</v>
      </c>
      <c r="C3042" t="s">
        <v>837</v>
      </c>
    </row>
    <row r="3043" spans="1:52" x14ac:dyDescent="0.3">
      <c r="A3043" s="3" t="s">
        <v>835</v>
      </c>
      <c r="B3043" s="7">
        <v>41969</v>
      </c>
      <c r="C3043" t="s">
        <v>837</v>
      </c>
    </row>
    <row r="3044" spans="1:52" x14ac:dyDescent="0.3">
      <c r="A3044" s="3" t="s">
        <v>835</v>
      </c>
      <c r="B3044" s="7">
        <v>41971</v>
      </c>
      <c r="C3044" t="s">
        <v>837</v>
      </c>
      <c r="R3044">
        <v>2303.7981220000001</v>
      </c>
      <c r="S3044">
        <v>370.47291439999998</v>
      </c>
      <c r="AF3044">
        <v>68.941493530000002</v>
      </c>
      <c r="AI3044">
        <v>6.1404336400000004</v>
      </c>
      <c r="AL3044">
        <v>372.2562246</v>
      </c>
      <c r="AV3044">
        <v>370.47291439999998</v>
      </c>
      <c r="AY3044">
        <v>1492.127489</v>
      </c>
      <c r="AZ3044">
        <v>611.77198150000004</v>
      </c>
    </row>
    <row r="3045" spans="1:52" x14ac:dyDescent="0.3">
      <c r="A3045" s="3" t="s">
        <v>835</v>
      </c>
      <c r="B3045" s="7">
        <v>41984</v>
      </c>
      <c r="C3045" t="s">
        <v>837</v>
      </c>
    </row>
    <row r="3046" spans="1:52" x14ac:dyDescent="0.3">
      <c r="A3046" s="3" t="s">
        <v>835</v>
      </c>
      <c r="B3046" s="7">
        <v>41996</v>
      </c>
      <c r="C3046" t="s">
        <v>837</v>
      </c>
    </row>
    <row r="3047" spans="1:52" x14ac:dyDescent="0.3">
      <c r="A3047" s="3" t="s">
        <v>835</v>
      </c>
      <c r="B3047" s="7">
        <v>42016</v>
      </c>
      <c r="C3047" t="s">
        <v>837</v>
      </c>
    </row>
    <row r="3048" spans="1:52" x14ac:dyDescent="0.3">
      <c r="A3048" s="3" t="s">
        <v>835</v>
      </c>
      <c r="B3048" s="7">
        <v>42024</v>
      </c>
      <c r="C3048" t="s">
        <v>837</v>
      </c>
    </row>
    <row r="3049" spans="1:52" x14ac:dyDescent="0.3">
      <c r="A3049" s="3" t="s">
        <v>835</v>
      </c>
      <c r="B3049" s="7">
        <v>42027</v>
      </c>
      <c r="C3049" t="s">
        <v>837</v>
      </c>
      <c r="R3049">
        <v>3062.7635770000002</v>
      </c>
      <c r="S3049">
        <v>1786.749838</v>
      </c>
      <c r="W3049">
        <v>4.3175164000000002E-2</v>
      </c>
      <c r="Y3049">
        <v>32969.378940000002</v>
      </c>
      <c r="AA3049">
        <v>1222.382527</v>
      </c>
      <c r="AO3049" t="s">
        <v>934</v>
      </c>
      <c r="AV3049">
        <v>564.36731110000005</v>
      </c>
      <c r="AY3049">
        <v>950.82681749999995</v>
      </c>
      <c r="AZ3049">
        <v>568.27934579999999</v>
      </c>
    </row>
    <row r="3050" spans="1:52" x14ac:dyDescent="0.3">
      <c r="A3050" s="3" t="s">
        <v>836</v>
      </c>
      <c r="B3050" s="7">
        <v>41760</v>
      </c>
      <c r="C3050" t="s">
        <v>837</v>
      </c>
    </row>
    <row r="3051" spans="1:52" x14ac:dyDescent="0.3">
      <c r="A3051" s="3" t="s">
        <v>836</v>
      </c>
      <c r="B3051" s="7">
        <v>41768</v>
      </c>
      <c r="C3051" t="s">
        <v>837</v>
      </c>
    </row>
    <row r="3052" spans="1:52" x14ac:dyDescent="0.3">
      <c r="A3052" s="3" t="s">
        <v>836</v>
      </c>
      <c r="B3052" s="7">
        <v>41808</v>
      </c>
      <c r="C3052" t="s">
        <v>837</v>
      </c>
    </row>
    <row r="3053" spans="1:52" x14ac:dyDescent="0.3">
      <c r="A3053" s="3" t="s">
        <v>836</v>
      </c>
      <c r="B3053" s="7">
        <v>41835</v>
      </c>
      <c r="C3053" t="s">
        <v>837</v>
      </c>
    </row>
    <row r="3054" spans="1:52" x14ac:dyDescent="0.3">
      <c r="A3054" s="3" t="s">
        <v>836</v>
      </c>
      <c r="B3054" s="7">
        <v>41855</v>
      </c>
      <c r="C3054" t="s">
        <v>837</v>
      </c>
    </row>
    <row r="3055" spans="1:52" x14ac:dyDescent="0.3">
      <c r="A3055" s="3" t="s">
        <v>836</v>
      </c>
      <c r="B3055" s="7">
        <v>41870</v>
      </c>
      <c r="C3055" t="s">
        <v>837</v>
      </c>
    </row>
    <row r="3056" spans="1:52" x14ac:dyDescent="0.3">
      <c r="A3056" s="3" t="s">
        <v>836</v>
      </c>
      <c r="B3056" s="7">
        <v>41883</v>
      </c>
      <c r="C3056" t="s">
        <v>837</v>
      </c>
    </row>
    <row r="3057" spans="1:52" x14ac:dyDescent="0.3">
      <c r="A3057" s="3" t="s">
        <v>836</v>
      </c>
      <c r="B3057" s="7">
        <v>41891</v>
      </c>
      <c r="C3057" t="s">
        <v>837</v>
      </c>
    </row>
    <row r="3058" spans="1:52" x14ac:dyDescent="0.3">
      <c r="A3058" s="3" t="s">
        <v>836</v>
      </c>
      <c r="B3058" s="7">
        <v>41908</v>
      </c>
      <c r="C3058" t="s">
        <v>837</v>
      </c>
    </row>
    <row r="3059" spans="1:52" x14ac:dyDescent="0.3">
      <c r="A3059" s="3" t="s">
        <v>836</v>
      </c>
      <c r="B3059" s="7">
        <v>41912</v>
      </c>
      <c r="C3059" t="s">
        <v>837</v>
      </c>
      <c r="R3059">
        <v>370.54545450000001</v>
      </c>
      <c r="AF3059">
        <v>17.306808060000002</v>
      </c>
      <c r="AI3059">
        <v>2.5702559780000001</v>
      </c>
      <c r="AL3059">
        <v>191.97231379999999</v>
      </c>
      <c r="AY3059">
        <v>161.26633269999999</v>
      </c>
      <c r="AZ3059">
        <v>693.1336215</v>
      </c>
    </row>
    <row r="3060" spans="1:52" x14ac:dyDescent="0.3">
      <c r="A3060" s="3" t="s">
        <v>836</v>
      </c>
      <c r="B3060" s="7">
        <v>41925</v>
      </c>
      <c r="C3060" t="s">
        <v>837</v>
      </c>
    </row>
    <row r="3061" spans="1:52" x14ac:dyDescent="0.3">
      <c r="A3061" s="3" t="s">
        <v>836</v>
      </c>
      <c r="B3061" s="7">
        <v>41947</v>
      </c>
      <c r="C3061" t="s">
        <v>837</v>
      </c>
    </row>
    <row r="3062" spans="1:52" x14ac:dyDescent="0.3">
      <c r="A3062" s="3" t="s">
        <v>836</v>
      </c>
      <c r="B3062" s="7">
        <v>41964</v>
      </c>
      <c r="C3062" t="s">
        <v>837</v>
      </c>
    </row>
    <row r="3063" spans="1:52" x14ac:dyDescent="0.3">
      <c r="A3063" s="3" t="s">
        <v>836</v>
      </c>
      <c r="B3063" s="7">
        <v>41969</v>
      </c>
      <c r="C3063" t="s">
        <v>837</v>
      </c>
    </row>
    <row r="3064" spans="1:52" x14ac:dyDescent="0.3">
      <c r="A3064" s="3" t="s">
        <v>836</v>
      </c>
      <c r="B3064" s="7">
        <v>41971</v>
      </c>
      <c r="C3064" t="s">
        <v>837</v>
      </c>
      <c r="R3064">
        <v>2010.761399</v>
      </c>
      <c r="S3064">
        <v>337.41358639999999</v>
      </c>
      <c r="AF3064">
        <v>36.797830089999998</v>
      </c>
      <c r="AI3064">
        <v>6.5711751270000001</v>
      </c>
      <c r="AL3064">
        <v>401.50049569999999</v>
      </c>
      <c r="AV3064">
        <v>337.41358639999999</v>
      </c>
      <c r="AY3064">
        <v>1235.049487</v>
      </c>
      <c r="AZ3064">
        <v>684.00755400000003</v>
      </c>
    </row>
    <row r="3065" spans="1:52" x14ac:dyDescent="0.3">
      <c r="A3065" s="3" t="s">
        <v>836</v>
      </c>
      <c r="B3065" s="7">
        <v>41984</v>
      </c>
      <c r="C3065" t="s">
        <v>837</v>
      </c>
    </row>
    <row r="3066" spans="1:52" x14ac:dyDescent="0.3">
      <c r="A3066" s="3" t="s">
        <v>836</v>
      </c>
      <c r="B3066" s="7">
        <v>41996</v>
      </c>
      <c r="C3066" t="s">
        <v>837</v>
      </c>
    </row>
    <row r="3067" spans="1:52" x14ac:dyDescent="0.3">
      <c r="A3067" s="3" t="s">
        <v>836</v>
      </c>
      <c r="B3067" s="7">
        <v>42016</v>
      </c>
      <c r="C3067" t="s">
        <v>837</v>
      </c>
    </row>
    <row r="3068" spans="1:52" x14ac:dyDescent="0.3">
      <c r="A3068" s="3" t="s">
        <v>836</v>
      </c>
      <c r="B3068" s="7">
        <v>42024</v>
      </c>
      <c r="C3068" t="s">
        <v>837</v>
      </c>
    </row>
    <row r="3069" spans="1:52" x14ac:dyDescent="0.3">
      <c r="A3069" s="3" t="s">
        <v>836</v>
      </c>
      <c r="B3069" s="7">
        <v>42037</v>
      </c>
      <c r="C3069" t="s">
        <v>837</v>
      </c>
      <c r="R3069">
        <v>2980.6783009999999</v>
      </c>
      <c r="S3069">
        <v>1803.0228119999999</v>
      </c>
      <c r="W3069">
        <v>4.2146733999999998E-2</v>
      </c>
      <c r="Y3069">
        <v>33742.836029999999</v>
      </c>
      <c r="AA3069">
        <v>1224.137923</v>
      </c>
      <c r="AO3069" t="s">
        <v>934</v>
      </c>
      <c r="AV3069">
        <v>578.88488910000001</v>
      </c>
      <c r="AY3069">
        <v>952.78596889999994</v>
      </c>
      <c r="AZ3069">
        <v>588.06631770000001</v>
      </c>
    </row>
    <row r="3070" spans="1:52" x14ac:dyDescent="0.3">
      <c r="A3070" s="3" t="s">
        <v>893</v>
      </c>
      <c r="B3070" s="7">
        <v>41710</v>
      </c>
      <c r="C3070" t="s">
        <v>837</v>
      </c>
    </row>
    <row r="3071" spans="1:52" x14ac:dyDescent="0.3">
      <c r="A3071" s="3" t="s">
        <v>893</v>
      </c>
      <c r="B3071" s="7">
        <v>41722</v>
      </c>
      <c r="C3071" t="s">
        <v>837</v>
      </c>
    </row>
    <row r="3072" spans="1:52" x14ac:dyDescent="0.3">
      <c r="A3072" s="3" t="s">
        <v>893</v>
      </c>
      <c r="B3072" s="7">
        <v>41731</v>
      </c>
      <c r="C3072" t="s">
        <v>837</v>
      </c>
    </row>
    <row r="3073" spans="1:52" x14ac:dyDescent="0.3">
      <c r="A3073" s="3" t="s">
        <v>893</v>
      </c>
      <c r="B3073" s="7">
        <v>41738</v>
      </c>
      <c r="C3073" t="s">
        <v>837</v>
      </c>
    </row>
    <row r="3074" spans="1:52" x14ac:dyDescent="0.3">
      <c r="A3074" s="3" t="s">
        <v>893</v>
      </c>
      <c r="B3074" s="7">
        <v>41760</v>
      </c>
      <c r="C3074" t="s">
        <v>837</v>
      </c>
    </row>
    <row r="3075" spans="1:52" x14ac:dyDescent="0.3">
      <c r="A3075" s="3" t="s">
        <v>893</v>
      </c>
      <c r="B3075" s="7">
        <v>41768</v>
      </c>
      <c r="C3075" t="s">
        <v>837</v>
      </c>
    </row>
    <row r="3076" spans="1:52" x14ac:dyDescent="0.3">
      <c r="A3076" s="3" t="s">
        <v>893</v>
      </c>
      <c r="B3076" s="7">
        <v>41808</v>
      </c>
      <c r="C3076" t="s">
        <v>837</v>
      </c>
    </row>
    <row r="3077" spans="1:52" x14ac:dyDescent="0.3">
      <c r="A3077" s="3" t="s">
        <v>893</v>
      </c>
      <c r="B3077" s="7">
        <v>41835</v>
      </c>
      <c r="C3077" t="s">
        <v>837</v>
      </c>
    </row>
    <row r="3078" spans="1:52" x14ac:dyDescent="0.3">
      <c r="A3078" s="3" t="s">
        <v>893</v>
      </c>
      <c r="B3078" s="7">
        <v>41844</v>
      </c>
      <c r="C3078" t="s">
        <v>837</v>
      </c>
      <c r="R3078">
        <v>517.40909090000002</v>
      </c>
      <c r="AF3078">
        <v>144.54862309999999</v>
      </c>
      <c r="AI3078">
        <v>2.9688354129999999</v>
      </c>
      <c r="AL3078">
        <v>207.96126820000001</v>
      </c>
      <c r="AY3078">
        <v>164.8991997</v>
      </c>
      <c r="AZ3078">
        <v>869.31008399999996</v>
      </c>
    </row>
    <row r="3079" spans="1:52" x14ac:dyDescent="0.3">
      <c r="A3079" s="3" t="s">
        <v>893</v>
      </c>
      <c r="B3079" s="7">
        <v>41855</v>
      </c>
      <c r="C3079" t="s">
        <v>837</v>
      </c>
    </row>
    <row r="3080" spans="1:52" x14ac:dyDescent="0.3">
      <c r="A3080" s="3" t="s">
        <v>893</v>
      </c>
      <c r="B3080" s="7">
        <v>41870</v>
      </c>
      <c r="C3080" t="s">
        <v>837</v>
      </c>
    </row>
    <row r="3081" spans="1:52" x14ac:dyDescent="0.3">
      <c r="A3081" s="3" t="s">
        <v>893</v>
      </c>
      <c r="B3081" s="7">
        <v>41883</v>
      </c>
      <c r="C3081" t="s">
        <v>837</v>
      </c>
    </row>
    <row r="3082" spans="1:52" x14ac:dyDescent="0.3">
      <c r="A3082" s="3" t="s">
        <v>893</v>
      </c>
      <c r="B3082" s="7">
        <v>41891</v>
      </c>
      <c r="C3082" t="s">
        <v>837</v>
      </c>
    </row>
    <row r="3083" spans="1:52" x14ac:dyDescent="0.3">
      <c r="A3083" s="3" t="s">
        <v>893</v>
      </c>
      <c r="B3083" s="7">
        <v>41908</v>
      </c>
      <c r="C3083" t="s">
        <v>837</v>
      </c>
    </row>
    <row r="3084" spans="1:52" x14ac:dyDescent="0.3">
      <c r="A3084" s="3" t="s">
        <v>893</v>
      </c>
      <c r="B3084" s="7">
        <v>41912</v>
      </c>
      <c r="C3084" t="s">
        <v>837</v>
      </c>
    </row>
    <row r="3085" spans="1:52" x14ac:dyDescent="0.3">
      <c r="A3085" s="3" t="s">
        <v>893</v>
      </c>
      <c r="B3085" s="7">
        <v>41925</v>
      </c>
      <c r="C3085" t="s">
        <v>837</v>
      </c>
    </row>
    <row r="3086" spans="1:52" x14ac:dyDescent="0.3">
      <c r="A3086" s="3" t="s">
        <v>893</v>
      </c>
      <c r="B3086" s="7">
        <v>41947</v>
      </c>
      <c r="C3086" t="s">
        <v>837</v>
      </c>
    </row>
    <row r="3087" spans="1:52" x14ac:dyDescent="0.3">
      <c r="A3087" s="3" t="s">
        <v>893</v>
      </c>
      <c r="B3087" s="7">
        <v>41964</v>
      </c>
      <c r="C3087" t="s">
        <v>837</v>
      </c>
      <c r="R3087">
        <v>2273.8829249999999</v>
      </c>
      <c r="S3087">
        <v>291.5797139</v>
      </c>
      <c r="AF3087">
        <v>208.1229946</v>
      </c>
      <c r="AI3087">
        <v>3.6870015550000002</v>
      </c>
      <c r="AL3087">
        <v>317.60925859999998</v>
      </c>
      <c r="AV3087">
        <v>291.5797139</v>
      </c>
      <c r="AY3087">
        <v>1456.5709569999999</v>
      </c>
      <c r="AZ3087">
        <v>569.47956799999997</v>
      </c>
    </row>
    <row r="3088" spans="1:52" x14ac:dyDescent="0.3">
      <c r="A3088" s="3" t="s">
        <v>893</v>
      </c>
      <c r="B3088" s="7">
        <v>41969</v>
      </c>
      <c r="C3088" t="s">
        <v>837</v>
      </c>
    </row>
    <row r="3089" spans="1:52" x14ac:dyDescent="0.3">
      <c r="A3089" s="3" t="s">
        <v>893</v>
      </c>
      <c r="B3089" s="7">
        <v>41971</v>
      </c>
      <c r="C3089" t="s">
        <v>837</v>
      </c>
    </row>
    <row r="3090" spans="1:52" x14ac:dyDescent="0.3">
      <c r="A3090" s="3" t="s">
        <v>893</v>
      </c>
      <c r="B3090" s="7">
        <v>42027</v>
      </c>
      <c r="C3090" t="s">
        <v>837</v>
      </c>
      <c r="R3090">
        <v>2761.0489029999999</v>
      </c>
      <c r="S3090">
        <v>1465.01965</v>
      </c>
      <c r="W3090">
        <v>4.1913187999999997E-2</v>
      </c>
      <c r="Y3090">
        <v>27490.45635</v>
      </c>
      <c r="AA3090">
        <v>994.75277440000002</v>
      </c>
      <c r="AO3090" t="s">
        <v>934</v>
      </c>
      <c r="AV3090">
        <v>470.26687600000002</v>
      </c>
      <c r="AY3090">
        <v>994.05373489999999</v>
      </c>
      <c r="AZ3090">
        <v>562.39712999999995</v>
      </c>
    </row>
    <row r="3091" spans="1:52" x14ac:dyDescent="0.3">
      <c r="A3091" s="3" t="s">
        <v>894</v>
      </c>
      <c r="B3091" s="7">
        <v>41722</v>
      </c>
      <c r="C3091" t="s">
        <v>837</v>
      </c>
    </row>
    <row r="3092" spans="1:52" x14ac:dyDescent="0.3">
      <c r="A3092" s="3" t="s">
        <v>894</v>
      </c>
      <c r="B3092" s="7">
        <v>41731</v>
      </c>
      <c r="C3092" t="s">
        <v>837</v>
      </c>
    </row>
    <row r="3093" spans="1:52" x14ac:dyDescent="0.3">
      <c r="A3093" s="3" t="s">
        <v>894</v>
      </c>
      <c r="B3093" s="7">
        <v>41738</v>
      </c>
      <c r="C3093" t="s">
        <v>837</v>
      </c>
    </row>
    <row r="3094" spans="1:52" x14ac:dyDescent="0.3">
      <c r="A3094" s="3" t="s">
        <v>894</v>
      </c>
      <c r="B3094" s="7">
        <v>41760</v>
      </c>
      <c r="C3094" t="s">
        <v>837</v>
      </c>
    </row>
    <row r="3095" spans="1:52" x14ac:dyDescent="0.3">
      <c r="A3095" s="3" t="s">
        <v>894</v>
      </c>
      <c r="B3095" s="7">
        <v>41768</v>
      </c>
      <c r="C3095" t="s">
        <v>837</v>
      </c>
    </row>
    <row r="3096" spans="1:52" x14ac:dyDescent="0.3">
      <c r="A3096" s="3" t="s">
        <v>894</v>
      </c>
      <c r="B3096" s="7">
        <v>41808</v>
      </c>
      <c r="C3096" t="s">
        <v>837</v>
      </c>
    </row>
    <row r="3097" spans="1:52" x14ac:dyDescent="0.3">
      <c r="A3097" s="3" t="s">
        <v>894</v>
      </c>
      <c r="B3097" s="7">
        <v>41835</v>
      </c>
      <c r="C3097" t="s">
        <v>837</v>
      </c>
    </row>
    <row r="3098" spans="1:52" x14ac:dyDescent="0.3">
      <c r="A3098" s="3" t="s">
        <v>894</v>
      </c>
      <c r="B3098" s="7">
        <v>41855</v>
      </c>
      <c r="C3098" t="s">
        <v>837</v>
      </c>
    </row>
    <row r="3099" spans="1:52" x14ac:dyDescent="0.3">
      <c r="A3099" s="3" t="s">
        <v>894</v>
      </c>
      <c r="B3099" s="7">
        <v>41870</v>
      </c>
      <c r="C3099" t="s">
        <v>837</v>
      </c>
      <c r="R3099">
        <v>564.77272730000004</v>
      </c>
      <c r="AF3099">
        <v>194.68574849999999</v>
      </c>
      <c r="AI3099">
        <v>3.023632358</v>
      </c>
      <c r="AL3099">
        <v>217.0022783</v>
      </c>
      <c r="AY3099">
        <v>153.0847004</v>
      </c>
      <c r="AZ3099">
        <v>845.33537139999999</v>
      </c>
    </row>
    <row r="3100" spans="1:52" x14ac:dyDescent="0.3">
      <c r="A3100" s="3" t="s">
        <v>894</v>
      </c>
      <c r="B3100" s="7">
        <v>41883</v>
      </c>
      <c r="C3100" t="s">
        <v>837</v>
      </c>
    </row>
    <row r="3101" spans="1:52" x14ac:dyDescent="0.3">
      <c r="A3101" s="3" t="s">
        <v>894</v>
      </c>
      <c r="B3101" s="7">
        <v>41891</v>
      </c>
      <c r="C3101" t="s">
        <v>837</v>
      </c>
    </row>
    <row r="3102" spans="1:52" x14ac:dyDescent="0.3">
      <c r="A3102" s="3" t="s">
        <v>894</v>
      </c>
      <c r="B3102" s="7">
        <v>41908</v>
      </c>
      <c r="C3102" t="s">
        <v>837</v>
      </c>
    </row>
    <row r="3103" spans="1:52" x14ac:dyDescent="0.3">
      <c r="A3103" s="3" t="s">
        <v>894</v>
      </c>
      <c r="B3103" s="7">
        <v>41912</v>
      </c>
      <c r="C3103" t="s">
        <v>837</v>
      </c>
    </row>
    <row r="3104" spans="1:52" x14ac:dyDescent="0.3">
      <c r="A3104" s="3" t="s">
        <v>894</v>
      </c>
      <c r="B3104" s="7">
        <v>41925</v>
      </c>
      <c r="C3104" t="s">
        <v>837</v>
      </c>
    </row>
    <row r="3105" spans="1:52" x14ac:dyDescent="0.3">
      <c r="A3105" s="3" t="s">
        <v>894</v>
      </c>
      <c r="B3105" s="7">
        <v>41947</v>
      </c>
      <c r="C3105" t="s">
        <v>837</v>
      </c>
    </row>
    <row r="3106" spans="1:52" x14ac:dyDescent="0.3">
      <c r="A3106" s="3" t="s">
        <v>894</v>
      </c>
      <c r="B3106" s="7">
        <v>41964</v>
      </c>
      <c r="C3106" t="s">
        <v>837</v>
      </c>
      <c r="R3106">
        <v>2371.0571319999999</v>
      </c>
      <c r="S3106">
        <v>312.68116780000003</v>
      </c>
      <c r="AF3106">
        <v>197.9097434</v>
      </c>
      <c r="AI3106">
        <v>4.4780406529999999</v>
      </c>
      <c r="AL3106">
        <v>360.3273044</v>
      </c>
      <c r="AV3106">
        <v>312.68116780000003</v>
      </c>
      <c r="AY3106">
        <v>1500.1389160000001</v>
      </c>
      <c r="AZ3106">
        <v>647.22354180000002</v>
      </c>
    </row>
    <row r="3107" spans="1:52" x14ac:dyDescent="0.3">
      <c r="A3107" s="3" t="s">
        <v>894</v>
      </c>
      <c r="B3107" s="7">
        <v>41969</v>
      </c>
      <c r="C3107" t="s">
        <v>837</v>
      </c>
    </row>
    <row r="3108" spans="1:52" x14ac:dyDescent="0.3">
      <c r="A3108" s="3" t="s">
        <v>894</v>
      </c>
      <c r="B3108" s="7">
        <v>41971</v>
      </c>
      <c r="C3108" t="s">
        <v>837</v>
      </c>
    </row>
    <row r="3109" spans="1:52" x14ac:dyDescent="0.3">
      <c r="A3109" s="3" t="s">
        <v>894</v>
      </c>
      <c r="B3109" s="7">
        <v>41984</v>
      </c>
      <c r="C3109" t="s">
        <v>837</v>
      </c>
    </row>
    <row r="3110" spans="1:52" x14ac:dyDescent="0.3">
      <c r="A3110" s="3" t="s">
        <v>894</v>
      </c>
      <c r="B3110" s="7">
        <v>41996</v>
      </c>
      <c r="C3110" t="s">
        <v>837</v>
      </c>
    </row>
    <row r="3111" spans="1:52" x14ac:dyDescent="0.3">
      <c r="A3111" s="3" t="s">
        <v>894</v>
      </c>
      <c r="B3111" s="7">
        <v>42016</v>
      </c>
      <c r="C3111" t="s">
        <v>837</v>
      </c>
    </row>
    <row r="3112" spans="1:52" x14ac:dyDescent="0.3">
      <c r="A3112" s="3" t="s">
        <v>894</v>
      </c>
      <c r="B3112" s="7">
        <v>42024</v>
      </c>
      <c r="C3112" t="s">
        <v>837</v>
      </c>
    </row>
    <row r="3113" spans="1:52" x14ac:dyDescent="0.3">
      <c r="A3113" s="3" t="s">
        <v>894</v>
      </c>
      <c r="B3113" s="7">
        <v>42027</v>
      </c>
      <c r="C3113" t="s">
        <v>837</v>
      </c>
      <c r="R3113">
        <v>2691.5891590000001</v>
      </c>
      <c r="S3113">
        <v>1456.348133</v>
      </c>
      <c r="W3113">
        <v>4.3874744E-2</v>
      </c>
      <c r="Y3113">
        <v>26957.677930000002</v>
      </c>
      <c r="AA3113">
        <v>1019.044354</v>
      </c>
      <c r="AO3113" t="s">
        <v>934</v>
      </c>
      <c r="AV3113">
        <v>437.3037789</v>
      </c>
      <c r="AY3113">
        <v>940.21599170000002</v>
      </c>
      <c r="AZ3113">
        <v>595.42218270000001</v>
      </c>
    </row>
    <row r="3114" spans="1:52" x14ac:dyDescent="0.3">
      <c r="A3114" s="3" t="s">
        <v>895</v>
      </c>
      <c r="B3114" s="7">
        <v>41738</v>
      </c>
      <c r="C3114" t="s">
        <v>837</v>
      </c>
    </row>
    <row r="3115" spans="1:52" x14ac:dyDescent="0.3">
      <c r="A3115" s="3" t="s">
        <v>895</v>
      </c>
      <c r="B3115" s="7">
        <v>41760</v>
      </c>
      <c r="C3115" t="s">
        <v>837</v>
      </c>
    </row>
    <row r="3116" spans="1:52" x14ac:dyDescent="0.3">
      <c r="A3116" s="3" t="s">
        <v>895</v>
      </c>
      <c r="B3116" s="7">
        <v>41768</v>
      </c>
      <c r="C3116" t="s">
        <v>837</v>
      </c>
    </row>
    <row r="3117" spans="1:52" x14ac:dyDescent="0.3">
      <c r="A3117" s="3" t="s">
        <v>895</v>
      </c>
      <c r="B3117" s="7">
        <v>41808</v>
      </c>
      <c r="C3117" t="s">
        <v>837</v>
      </c>
    </row>
    <row r="3118" spans="1:52" x14ac:dyDescent="0.3">
      <c r="A3118" s="3" t="s">
        <v>895</v>
      </c>
      <c r="B3118" s="7">
        <v>41835</v>
      </c>
      <c r="C3118" t="s">
        <v>837</v>
      </c>
    </row>
    <row r="3119" spans="1:52" x14ac:dyDescent="0.3">
      <c r="A3119" s="3" t="s">
        <v>895</v>
      </c>
      <c r="B3119" s="7">
        <v>41855</v>
      </c>
      <c r="C3119" t="s">
        <v>837</v>
      </c>
    </row>
    <row r="3120" spans="1:52" x14ac:dyDescent="0.3">
      <c r="A3120" s="3" t="s">
        <v>895</v>
      </c>
      <c r="B3120" s="7">
        <v>41870</v>
      </c>
      <c r="C3120" t="s">
        <v>837</v>
      </c>
    </row>
    <row r="3121" spans="1:52" x14ac:dyDescent="0.3">
      <c r="A3121" s="3" t="s">
        <v>895</v>
      </c>
      <c r="B3121" s="7">
        <v>41883</v>
      </c>
      <c r="C3121" t="s">
        <v>837</v>
      </c>
    </row>
    <row r="3122" spans="1:52" x14ac:dyDescent="0.3">
      <c r="A3122" s="3" t="s">
        <v>895</v>
      </c>
      <c r="B3122" s="7">
        <v>41891</v>
      </c>
      <c r="C3122" t="s">
        <v>837</v>
      </c>
      <c r="R3122">
        <v>640.86363640000002</v>
      </c>
      <c r="AF3122">
        <v>60.748123890000002</v>
      </c>
      <c r="AI3122">
        <v>4.5732674749999997</v>
      </c>
      <c r="AL3122">
        <v>285.34190710000001</v>
      </c>
      <c r="AY3122">
        <v>294.77360540000001</v>
      </c>
      <c r="AZ3122">
        <v>930.55183039999997</v>
      </c>
    </row>
    <row r="3123" spans="1:52" x14ac:dyDescent="0.3">
      <c r="A3123" s="3" t="s">
        <v>895</v>
      </c>
      <c r="B3123" s="7">
        <v>41908</v>
      </c>
      <c r="C3123" t="s">
        <v>837</v>
      </c>
    </row>
    <row r="3124" spans="1:52" x14ac:dyDescent="0.3">
      <c r="A3124" s="3" t="s">
        <v>895</v>
      </c>
      <c r="B3124" s="7">
        <v>41912</v>
      </c>
      <c r="C3124" t="s">
        <v>837</v>
      </c>
    </row>
    <row r="3125" spans="1:52" x14ac:dyDescent="0.3">
      <c r="A3125" s="3" t="s">
        <v>895</v>
      </c>
      <c r="B3125" s="7">
        <v>41925</v>
      </c>
      <c r="C3125" t="s">
        <v>837</v>
      </c>
    </row>
    <row r="3126" spans="1:52" x14ac:dyDescent="0.3">
      <c r="A3126" s="3" t="s">
        <v>895</v>
      </c>
      <c r="B3126" s="7">
        <v>41947</v>
      </c>
      <c r="C3126" t="s">
        <v>837</v>
      </c>
    </row>
    <row r="3127" spans="1:52" x14ac:dyDescent="0.3">
      <c r="A3127" s="3" t="s">
        <v>895</v>
      </c>
      <c r="B3127" s="7">
        <v>41964</v>
      </c>
      <c r="C3127" t="s">
        <v>837</v>
      </c>
    </row>
    <row r="3128" spans="1:52" x14ac:dyDescent="0.3">
      <c r="A3128" s="3" t="s">
        <v>895</v>
      </c>
      <c r="B3128" s="7">
        <v>41969</v>
      </c>
      <c r="C3128" t="s">
        <v>837</v>
      </c>
    </row>
    <row r="3129" spans="1:52" x14ac:dyDescent="0.3">
      <c r="A3129" s="3" t="s">
        <v>895</v>
      </c>
      <c r="B3129" s="7">
        <v>41971</v>
      </c>
      <c r="C3129" t="s">
        <v>837</v>
      </c>
      <c r="R3129">
        <v>2298.4065169999999</v>
      </c>
      <c r="S3129">
        <v>393.63013519999998</v>
      </c>
      <c r="AF3129">
        <v>57.272572410000002</v>
      </c>
      <c r="AI3129">
        <v>6.2916969780000001</v>
      </c>
      <c r="AL3129">
        <v>387.08198950000002</v>
      </c>
      <c r="AV3129">
        <v>393.63013519999998</v>
      </c>
      <c r="AY3129">
        <v>1460.4218189999999</v>
      </c>
      <c r="AZ3129">
        <v>645.55024360000004</v>
      </c>
    </row>
    <row r="3130" spans="1:52" x14ac:dyDescent="0.3">
      <c r="A3130" s="3" t="s">
        <v>895</v>
      </c>
      <c r="B3130" s="7">
        <v>41984</v>
      </c>
      <c r="C3130" t="s">
        <v>837</v>
      </c>
    </row>
    <row r="3131" spans="1:52" x14ac:dyDescent="0.3">
      <c r="A3131" s="3" t="s">
        <v>895</v>
      </c>
      <c r="B3131" s="7">
        <v>41996</v>
      </c>
      <c r="C3131" t="s">
        <v>837</v>
      </c>
    </row>
    <row r="3132" spans="1:52" x14ac:dyDescent="0.3">
      <c r="A3132" s="3" t="s">
        <v>895</v>
      </c>
      <c r="B3132" s="7">
        <v>42016</v>
      </c>
      <c r="C3132" t="s">
        <v>837</v>
      </c>
    </row>
    <row r="3133" spans="1:52" x14ac:dyDescent="0.3">
      <c r="A3133" s="3" t="s">
        <v>895</v>
      </c>
      <c r="B3133" s="7">
        <v>42024</v>
      </c>
      <c r="C3133" t="s">
        <v>837</v>
      </c>
    </row>
    <row r="3134" spans="1:52" x14ac:dyDescent="0.3">
      <c r="A3134" s="3" t="s">
        <v>895</v>
      </c>
      <c r="B3134" s="7">
        <v>42027</v>
      </c>
      <c r="C3134" t="s">
        <v>837</v>
      </c>
      <c r="R3134">
        <v>3015.5377859999999</v>
      </c>
      <c r="S3134">
        <v>1751.946418</v>
      </c>
      <c r="W3134">
        <v>4.2867982999999998E-2</v>
      </c>
      <c r="Y3134">
        <v>32998.349139999998</v>
      </c>
      <c r="AA3134">
        <v>1215.2531879999999</v>
      </c>
      <c r="AO3134" t="s">
        <v>934</v>
      </c>
      <c r="AV3134">
        <v>536.69323020000002</v>
      </c>
      <c r="AY3134">
        <v>935.41681940000001</v>
      </c>
      <c r="AZ3134">
        <v>646.7065116</v>
      </c>
    </row>
    <row r="3135" spans="1:52" x14ac:dyDescent="0.3">
      <c r="A3135" s="3" t="s">
        <v>896</v>
      </c>
      <c r="B3135" s="7">
        <v>41760</v>
      </c>
      <c r="C3135" t="s">
        <v>837</v>
      </c>
    </row>
    <row r="3136" spans="1:52" x14ac:dyDescent="0.3">
      <c r="A3136" s="3" t="s">
        <v>896</v>
      </c>
      <c r="B3136" s="7">
        <v>41768</v>
      </c>
      <c r="C3136" t="s">
        <v>837</v>
      </c>
    </row>
    <row r="3137" spans="1:52" x14ac:dyDescent="0.3">
      <c r="A3137" s="3" t="s">
        <v>896</v>
      </c>
      <c r="B3137" s="7">
        <v>41808</v>
      </c>
      <c r="C3137" t="s">
        <v>837</v>
      </c>
    </row>
    <row r="3138" spans="1:52" x14ac:dyDescent="0.3">
      <c r="A3138" s="3" t="s">
        <v>896</v>
      </c>
      <c r="B3138" s="7">
        <v>41835</v>
      </c>
      <c r="C3138" t="s">
        <v>837</v>
      </c>
    </row>
    <row r="3139" spans="1:52" x14ac:dyDescent="0.3">
      <c r="A3139" s="3" t="s">
        <v>896</v>
      </c>
      <c r="B3139" s="7">
        <v>41855</v>
      </c>
      <c r="C3139" t="s">
        <v>837</v>
      </c>
    </row>
    <row r="3140" spans="1:52" x14ac:dyDescent="0.3">
      <c r="A3140" s="3" t="s">
        <v>896</v>
      </c>
      <c r="B3140" s="7">
        <v>41870</v>
      </c>
      <c r="C3140" t="s">
        <v>837</v>
      </c>
    </row>
    <row r="3141" spans="1:52" x14ac:dyDescent="0.3">
      <c r="A3141" s="3" t="s">
        <v>896</v>
      </c>
      <c r="B3141" s="7">
        <v>41883</v>
      </c>
      <c r="C3141" t="s">
        <v>837</v>
      </c>
    </row>
    <row r="3142" spans="1:52" x14ac:dyDescent="0.3">
      <c r="A3142" s="3" t="s">
        <v>896</v>
      </c>
      <c r="B3142" s="7">
        <v>41891</v>
      </c>
      <c r="C3142" t="s">
        <v>837</v>
      </c>
    </row>
    <row r="3143" spans="1:52" x14ac:dyDescent="0.3">
      <c r="A3143" s="3" t="s">
        <v>896</v>
      </c>
      <c r="B3143" s="7">
        <v>41908</v>
      </c>
      <c r="C3143" t="s">
        <v>837</v>
      </c>
    </row>
    <row r="3144" spans="1:52" x14ac:dyDescent="0.3">
      <c r="A3144" s="3" t="s">
        <v>896</v>
      </c>
      <c r="B3144" s="7">
        <v>41912</v>
      </c>
      <c r="C3144" t="s">
        <v>837</v>
      </c>
      <c r="R3144">
        <v>429.69696970000001</v>
      </c>
      <c r="AF3144">
        <v>34.920665409999998</v>
      </c>
      <c r="AI3144">
        <v>2.8740609500000001</v>
      </c>
      <c r="AL3144">
        <v>212.5628548</v>
      </c>
      <c r="AY3144">
        <v>182.2134495</v>
      </c>
      <c r="AZ3144">
        <v>840.61667720000003</v>
      </c>
    </row>
    <row r="3145" spans="1:52" x14ac:dyDescent="0.3">
      <c r="A3145" s="3" t="s">
        <v>896</v>
      </c>
      <c r="B3145" s="7">
        <v>41925</v>
      </c>
      <c r="C3145" t="s">
        <v>837</v>
      </c>
    </row>
    <row r="3146" spans="1:52" x14ac:dyDescent="0.3">
      <c r="A3146" s="3" t="s">
        <v>896</v>
      </c>
      <c r="B3146" s="7">
        <v>41947</v>
      </c>
      <c r="C3146" t="s">
        <v>837</v>
      </c>
    </row>
    <row r="3147" spans="1:52" x14ac:dyDescent="0.3">
      <c r="A3147" s="3" t="s">
        <v>896</v>
      </c>
      <c r="B3147" s="7">
        <v>41964</v>
      </c>
      <c r="C3147" t="s">
        <v>837</v>
      </c>
    </row>
    <row r="3148" spans="1:52" x14ac:dyDescent="0.3">
      <c r="A3148" s="3" t="s">
        <v>896</v>
      </c>
      <c r="B3148" s="7">
        <v>41969</v>
      </c>
      <c r="C3148" t="s">
        <v>837</v>
      </c>
    </row>
    <row r="3149" spans="1:52" x14ac:dyDescent="0.3">
      <c r="A3149" s="3" t="s">
        <v>896</v>
      </c>
      <c r="B3149" s="7">
        <v>41971</v>
      </c>
      <c r="C3149" t="s">
        <v>837</v>
      </c>
      <c r="R3149">
        <v>1998.7773970000001</v>
      </c>
      <c r="S3149">
        <v>343.52555790000002</v>
      </c>
      <c r="AF3149">
        <v>51.553299920000001</v>
      </c>
      <c r="AI3149">
        <v>6.4288101329999998</v>
      </c>
      <c r="AL3149">
        <v>388.89287860000002</v>
      </c>
      <c r="AV3149">
        <v>343.52555790000002</v>
      </c>
      <c r="AY3149">
        <v>1214.8056610000001</v>
      </c>
      <c r="AZ3149">
        <v>664.14297750000003</v>
      </c>
    </row>
    <row r="3150" spans="1:52" x14ac:dyDescent="0.3">
      <c r="A3150" s="3" t="s">
        <v>896</v>
      </c>
      <c r="B3150" s="7">
        <v>41984</v>
      </c>
      <c r="C3150" t="s">
        <v>837</v>
      </c>
    </row>
    <row r="3151" spans="1:52" x14ac:dyDescent="0.3">
      <c r="A3151" s="3" t="s">
        <v>896</v>
      </c>
      <c r="B3151" s="7">
        <v>41996</v>
      </c>
      <c r="C3151" t="s">
        <v>837</v>
      </c>
    </row>
    <row r="3152" spans="1:52" x14ac:dyDescent="0.3">
      <c r="A3152" s="3" t="s">
        <v>896</v>
      </c>
      <c r="B3152" s="7">
        <v>42016</v>
      </c>
      <c r="C3152" t="s">
        <v>837</v>
      </c>
    </row>
    <row r="3153" spans="1:52" x14ac:dyDescent="0.3">
      <c r="A3153" s="3" t="s">
        <v>896</v>
      </c>
      <c r="B3153" s="7">
        <v>42024</v>
      </c>
      <c r="C3153" t="s">
        <v>837</v>
      </c>
    </row>
    <row r="3154" spans="1:52" x14ac:dyDescent="0.3">
      <c r="A3154" s="3" t="s">
        <v>896</v>
      </c>
      <c r="B3154" s="7">
        <v>42037</v>
      </c>
      <c r="C3154" t="s">
        <v>837</v>
      </c>
      <c r="R3154">
        <v>3067.1805169999998</v>
      </c>
      <c r="S3154">
        <v>1839.1172180000001</v>
      </c>
      <c r="W3154">
        <v>4.1937158000000002E-2</v>
      </c>
      <c r="Y3154">
        <v>34981.613590000001</v>
      </c>
      <c r="AA3154">
        <v>1262.758572</v>
      </c>
      <c r="AO3154" t="s">
        <v>934</v>
      </c>
      <c r="AV3154">
        <v>576.3586464</v>
      </c>
      <c r="AY3154">
        <v>966.0769841</v>
      </c>
      <c r="AZ3154">
        <v>632.93122770000002</v>
      </c>
    </row>
    <row r="3155" spans="1:52" x14ac:dyDescent="0.3">
      <c r="A3155" s="3" t="s">
        <v>739</v>
      </c>
      <c r="B3155" s="7">
        <v>41709</v>
      </c>
      <c r="C3155" t="s">
        <v>837</v>
      </c>
      <c r="AB3155">
        <v>2.9</v>
      </c>
      <c r="AH3155">
        <v>1.3</v>
      </c>
      <c r="AS3155">
        <v>12</v>
      </c>
    </row>
    <row r="3156" spans="1:52" x14ac:dyDescent="0.3">
      <c r="A3156" s="3" t="s">
        <v>739</v>
      </c>
      <c r="B3156" s="7">
        <v>41710</v>
      </c>
      <c r="C3156" t="s">
        <v>837</v>
      </c>
    </row>
    <row r="3157" spans="1:52" x14ac:dyDescent="0.3">
      <c r="A3157" s="3" t="s">
        <v>739</v>
      </c>
      <c r="B3157" s="7">
        <v>41722</v>
      </c>
      <c r="C3157" t="s">
        <v>837</v>
      </c>
      <c r="AB3157">
        <v>5</v>
      </c>
      <c r="AC3157">
        <v>0.26328512599999998</v>
      </c>
      <c r="AH3157">
        <v>4</v>
      </c>
      <c r="AS3157">
        <v>22</v>
      </c>
    </row>
    <row r="3158" spans="1:52" x14ac:dyDescent="0.3">
      <c r="A3158" s="3" t="s">
        <v>739</v>
      </c>
      <c r="B3158" s="7">
        <v>41731</v>
      </c>
      <c r="C3158" t="s">
        <v>837</v>
      </c>
      <c r="AB3158">
        <v>6.9</v>
      </c>
      <c r="AC3158">
        <v>0.68744451200000001</v>
      </c>
      <c r="AH3158">
        <v>4.95</v>
      </c>
      <c r="AS3158">
        <v>24.25</v>
      </c>
    </row>
    <row r="3159" spans="1:52" x14ac:dyDescent="0.3">
      <c r="A3159" s="3" t="s">
        <v>739</v>
      </c>
      <c r="B3159" s="7">
        <v>41738</v>
      </c>
      <c r="C3159" t="s">
        <v>837</v>
      </c>
      <c r="AB3159">
        <v>7.45</v>
      </c>
      <c r="AH3159">
        <v>6</v>
      </c>
      <c r="AS3159">
        <v>25.75</v>
      </c>
    </row>
    <row r="3160" spans="1:52" x14ac:dyDescent="0.3">
      <c r="A3160" s="3" t="s">
        <v>739</v>
      </c>
      <c r="B3160" s="7">
        <v>41745</v>
      </c>
      <c r="C3160" t="s">
        <v>837</v>
      </c>
      <c r="AB3160">
        <v>8.0500000000000007</v>
      </c>
      <c r="AH3160">
        <v>6.9</v>
      </c>
      <c r="AS3160">
        <v>28.25</v>
      </c>
    </row>
    <row r="3161" spans="1:52" x14ac:dyDescent="0.3">
      <c r="A3161" s="3" t="s">
        <v>739</v>
      </c>
      <c r="B3161" s="7">
        <v>41760</v>
      </c>
      <c r="C3161" t="s">
        <v>837</v>
      </c>
      <c r="AB3161">
        <v>8.8666666670000005</v>
      </c>
      <c r="AH3161">
        <v>7.8666666669999996</v>
      </c>
      <c r="AS3161">
        <v>26</v>
      </c>
    </row>
    <row r="3162" spans="1:52" x14ac:dyDescent="0.3">
      <c r="A3162" s="3" t="s">
        <v>739</v>
      </c>
      <c r="B3162" s="7">
        <v>41768</v>
      </c>
      <c r="C3162" t="s">
        <v>837</v>
      </c>
      <c r="AB3162">
        <v>9.6666666669999994</v>
      </c>
      <c r="AH3162">
        <v>8.5</v>
      </c>
      <c r="AS3162">
        <v>24.75</v>
      </c>
    </row>
    <row r="3163" spans="1:52" x14ac:dyDescent="0.3">
      <c r="A3163" s="3" t="s">
        <v>739</v>
      </c>
      <c r="B3163" s="7">
        <v>41788</v>
      </c>
      <c r="C3163" t="s">
        <v>837</v>
      </c>
      <c r="AB3163">
        <v>10.6875</v>
      </c>
      <c r="AG3163">
        <v>7.1875</v>
      </c>
      <c r="AH3163">
        <v>9.6875</v>
      </c>
      <c r="AS3163">
        <v>30.5</v>
      </c>
    </row>
    <row r="3164" spans="1:52" x14ac:dyDescent="0.3">
      <c r="A3164" s="3" t="s">
        <v>739</v>
      </c>
      <c r="B3164" s="7">
        <v>41806</v>
      </c>
      <c r="C3164" t="s">
        <v>837</v>
      </c>
      <c r="AB3164">
        <v>11.3125</v>
      </c>
      <c r="AG3164">
        <v>8.875</v>
      </c>
      <c r="AH3164">
        <v>10.3125</v>
      </c>
      <c r="AS3164">
        <v>31</v>
      </c>
    </row>
    <row r="3165" spans="1:52" x14ac:dyDescent="0.3">
      <c r="A3165" s="3" t="s">
        <v>739</v>
      </c>
      <c r="B3165" s="7">
        <v>41808</v>
      </c>
      <c r="C3165" t="s">
        <v>837</v>
      </c>
    </row>
    <row r="3166" spans="1:52" x14ac:dyDescent="0.3">
      <c r="A3166" s="3" t="s">
        <v>739</v>
      </c>
      <c r="B3166" s="7">
        <v>41835</v>
      </c>
      <c r="C3166" t="s">
        <v>837</v>
      </c>
      <c r="AB3166">
        <v>12.33333333</v>
      </c>
      <c r="AG3166">
        <v>9.3333333330000006</v>
      </c>
      <c r="AH3166">
        <v>11.06666667</v>
      </c>
      <c r="AS3166">
        <v>31.75</v>
      </c>
    </row>
    <row r="3167" spans="1:52" x14ac:dyDescent="0.3">
      <c r="A3167" s="3" t="s">
        <v>739</v>
      </c>
      <c r="B3167" s="7">
        <v>41844</v>
      </c>
      <c r="C3167" t="s">
        <v>837</v>
      </c>
      <c r="R3167">
        <v>527.86363640000002</v>
      </c>
      <c r="AF3167">
        <v>178.91721250000001</v>
      </c>
      <c r="AI3167">
        <v>2.6340206610000001</v>
      </c>
      <c r="AL3167">
        <v>183.0189968</v>
      </c>
      <c r="AY3167">
        <v>165.92742699999999</v>
      </c>
      <c r="AZ3167">
        <v>850.29103220000002</v>
      </c>
    </row>
    <row r="3168" spans="1:52" x14ac:dyDescent="0.3">
      <c r="A3168" s="3" t="s">
        <v>739</v>
      </c>
      <c r="B3168" s="7">
        <v>41855</v>
      </c>
      <c r="C3168" t="s">
        <v>837</v>
      </c>
      <c r="AB3168">
        <v>13.266666669999999</v>
      </c>
      <c r="AG3168">
        <v>10.06666667</v>
      </c>
      <c r="AH3168">
        <v>12.06666667</v>
      </c>
      <c r="AS3168">
        <v>32</v>
      </c>
    </row>
    <row r="3169" spans="1:52" x14ac:dyDescent="0.3">
      <c r="A3169" s="3" t="s">
        <v>739</v>
      </c>
      <c r="B3169" s="7">
        <v>41870</v>
      </c>
      <c r="C3169" t="s">
        <v>837</v>
      </c>
    </row>
    <row r="3170" spans="1:52" x14ac:dyDescent="0.3">
      <c r="A3170" s="3" t="s">
        <v>739</v>
      </c>
      <c r="B3170" s="7">
        <v>41883</v>
      </c>
      <c r="C3170" t="s">
        <v>837</v>
      </c>
      <c r="AB3170">
        <v>14.33333333</v>
      </c>
      <c r="AG3170">
        <v>10.66666667</v>
      </c>
      <c r="AH3170">
        <v>13.266666669999999</v>
      </c>
      <c r="AS3170">
        <v>32</v>
      </c>
    </row>
    <row r="3171" spans="1:52" x14ac:dyDescent="0.3">
      <c r="A3171" s="3" t="s">
        <v>739</v>
      </c>
      <c r="B3171" s="7">
        <v>41891</v>
      </c>
      <c r="C3171" t="s">
        <v>837</v>
      </c>
    </row>
    <row r="3172" spans="1:52" x14ac:dyDescent="0.3">
      <c r="A3172" s="3" t="s">
        <v>739</v>
      </c>
      <c r="B3172" s="7">
        <v>41908</v>
      </c>
      <c r="C3172" t="s">
        <v>837</v>
      </c>
      <c r="AB3172">
        <v>15.866666670000001</v>
      </c>
      <c r="AG3172">
        <v>11.866666670000001</v>
      </c>
      <c r="AH3172">
        <v>14.46666667</v>
      </c>
      <c r="AS3172">
        <v>33</v>
      </c>
    </row>
    <row r="3173" spans="1:52" x14ac:dyDescent="0.3">
      <c r="A3173" s="3" t="s">
        <v>739</v>
      </c>
      <c r="B3173" s="7">
        <v>41912</v>
      </c>
      <c r="C3173" t="s">
        <v>837</v>
      </c>
    </row>
    <row r="3174" spans="1:52" x14ac:dyDescent="0.3">
      <c r="A3174" s="3" t="s">
        <v>739</v>
      </c>
      <c r="B3174" s="7">
        <v>41925</v>
      </c>
      <c r="C3174" t="s">
        <v>837</v>
      </c>
      <c r="AB3174">
        <v>16.666666670000001</v>
      </c>
      <c r="AG3174">
        <v>12.33333333</v>
      </c>
      <c r="AH3174">
        <v>15.33333333</v>
      </c>
      <c r="AS3174">
        <v>33.75</v>
      </c>
    </row>
    <row r="3175" spans="1:52" x14ac:dyDescent="0.3">
      <c r="A3175" s="3" t="s">
        <v>739</v>
      </c>
      <c r="B3175" s="7">
        <v>41947</v>
      </c>
      <c r="C3175" t="s">
        <v>837</v>
      </c>
      <c r="AB3175">
        <v>17.333333329999999</v>
      </c>
      <c r="AG3175">
        <v>12.46666667</v>
      </c>
      <c r="AH3175">
        <v>17.266666669999999</v>
      </c>
      <c r="AS3175">
        <v>46.5</v>
      </c>
    </row>
    <row r="3176" spans="1:52" x14ac:dyDescent="0.3">
      <c r="A3176" s="3" t="s">
        <v>739</v>
      </c>
      <c r="B3176" s="7">
        <v>41964</v>
      </c>
      <c r="C3176" t="s">
        <v>837</v>
      </c>
      <c r="R3176">
        <v>2261.866325</v>
      </c>
      <c r="S3176">
        <v>290.26863029999998</v>
      </c>
      <c r="AF3176">
        <v>201.25032780000001</v>
      </c>
      <c r="AI3176">
        <v>3.5885695759999998</v>
      </c>
      <c r="AL3176">
        <v>316.21153399999997</v>
      </c>
      <c r="AV3176">
        <v>290.26863029999998</v>
      </c>
      <c r="AY3176">
        <v>1454.135833</v>
      </c>
      <c r="AZ3176">
        <v>622.14804930000003</v>
      </c>
    </row>
    <row r="3177" spans="1:52" x14ac:dyDescent="0.3">
      <c r="A3177" s="3" t="s">
        <v>739</v>
      </c>
      <c r="B3177" s="7">
        <v>41969</v>
      </c>
      <c r="C3177" t="s">
        <v>837</v>
      </c>
      <c r="AB3177">
        <v>17.333333329999999</v>
      </c>
      <c r="AG3177">
        <v>12.6</v>
      </c>
      <c r="AH3177">
        <v>17.333333329999999</v>
      </c>
      <c r="AS3177">
        <v>70.424999999999997</v>
      </c>
    </row>
    <row r="3178" spans="1:52" x14ac:dyDescent="0.3">
      <c r="A3178" s="3" t="s">
        <v>739</v>
      </c>
      <c r="B3178" s="7">
        <v>41971</v>
      </c>
      <c r="C3178" t="s">
        <v>837</v>
      </c>
    </row>
    <row r="3179" spans="1:52" x14ac:dyDescent="0.3">
      <c r="A3179" s="3" t="s">
        <v>739</v>
      </c>
      <c r="B3179" s="7">
        <v>41984</v>
      </c>
      <c r="C3179" t="s">
        <v>837</v>
      </c>
      <c r="AB3179">
        <v>17.333333329999999</v>
      </c>
      <c r="AG3179">
        <v>12.733333330000001</v>
      </c>
      <c r="AH3179">
        <v>17.333333329999999</v>
      </c>
      <c r="AS3179">
        <v>81</v>
      </c>
    </row>
    <row r="3180" spans="1:52" x14ac:dyDescent="0.3">
      <c r="A3180" s="3" t="s">
        <v>739</v>
      </c>
      <c r="B3180" s="7">
        <v>41996</v>
      </c>
      <c r="C3180" t="s">
        <v>837</v>
      </c>
      <c r="AB3180">
        <v>17.333333329999999</v>
      </c>
      <c r="AG3180">
        <v>13.133333329999999</v>
      </c>
      <c r="AH3180">
        <v>17.333333329999999</v>
      </c>
      <c r="AS3180">
        <v>82</v>
      </c>
    </row>
    <row r="3181" spans="1:52" x14ac:dyDescent="0.3">
      <c r="A3181" s="3" t="s">
        <v>739</v>
      </c>
      <c r="B3181" s="7">
        <v>42016</v>
      </c>
      <c r="C3181" t="s">
        <v>837</v>
      </c>
      <c r="AB3181">
        <v>17.333333329999999</v>
      </c>
      <c r="AG3181">
        <v>17.333333329999999</v>
      </c>
      <c r="AH3181">
        <v>17.333333329999999</v>
      </c>
      <c r="AS3181">
        <v>87</v>
      </c>
    </row>
    <row r="3182" spans="1:52" x14ac:dyDescent="0.3">
      <c r="A3182" s="3" t="s">
        <v>739</v>
      </c>
      <c r="B3182" s="7">
        <v>42024</v>
      </c>
      <c r="C3182" t="s">
        <v>837</v>
      </c>
      <c r="AB3182">
        <v>17.333333329999999</v>
      </c>
      <c r="AG3182">
        <v>17.333333329999999</v>
      </c>
      <c r="AH3182">
        <v>17.333333329999999</v>
      </c>
      <c r="AS3182">
        <v>92</v>
      </c>
    </row>
    <row r="3183" spans="1:52" x14ac:dyDescent="0.3">
      <c r="A3183" s="3" t="s">
        <v>739</v>
      </c>
      <c r="B3183" s="7">
        <v>42027</v>
      </c>
      <c r="C3183" t="s">
        <v>837</v>
      </c>
      <c r="R3183">
        <v>3021.214172</v>
      </c>
      <c r="S3183">
        <v>1581.1031869999999</v>
      </c>
      <c r="W3183">
        <v>4.1457581E-2</v>
      </c>
      <c r="Y3183">
        <v>29651.433410000001</v>
      </c>
      <c r="AA3183">
        <v>1060.152012</v>
      </c>
      <c r="AO3183" t="s">
        <v>934</v>
      </c>
      <c r="AV3183">
        <v>520.95117560000006</v>
      </c>
      <c r="AY3183">
        <v>1114.6496910000001</v>
      </c>
      <c r="AZ3183">
        <v>640.80285830000003</v>
      </c>
    </row>
    <row r="3184" spans="1:52" x14ac:dyDescent="0.3">
      <c r="A3184" s="3" t="s">
        <v>740</v>
      </c>
      <c r="B3184" s="7">
        <v>41722</v>
      </c>
      <c r="C3184" t="s">
        <v>837</v>
      </c>
      <c r="AB3184">
        <v>2</v>
      </c>
      <c r="AH3184">
        <v>1</v>
      </c>
      <c r="AS3184">
        <v>12</v>
      </c>
    </row>
    <row r="3185" spans="1:52" x14ac:dyDescent="0.3">
      <c r="A3185" s="3" t="s">
        <v>740</v>
      </c>
      <c r="B3185" s="7">
        <v>41731</v>
      </c>
      <c r="C3185" t="s">
        <v>837</v>
      </c>
      <c r="AB3185">
        <v>3.9</v>
      </c>
      <c r="AC3185">
        <v>0.19532469099999999</v>
      </c>
      <c r="AH3185">
        <v>1.95</v>
      </c>
      <c r="AS3185">
        <v>15</v>
      </c>
    </row>
    <row r="3186" spans="1:52" x14ac:dyDescent="0.3">
      <c r="A3186" s="3" t="s">
        <v>740</v>
      </c>
      <c r="B3186" s="7">
        <v>41738</v>
      </c>
      <c r="C3186" t="s">
        <v>837</v>
      </c>
      <c r="AB3186">
        <v>5</v>
      </c>
      <c r="AH3186">
        <v>3.35</v>
      </c>
      <c r="AS3186">
        <v>22</v>
      </c>
    </row>
    <row r="3187" spans="1:52" x14ac:dyDescent="0.3">
      <c r="A3187" s="3" t="s">
        <v>740</v>
      </c>
      <c r="B3187" s="7">
        <v>41745</v>
      </c>
      <c r="C3187" t="s">
        <v>837</v>
      </c>
      <c r="AB3187">
        <v>5.9</v>
      </c>
      <c r="AH3187">
        <v>4</v>
      </c>
      <c r="AS3187">
        <v>23.25</v>
      </c>
    </row>
    <row r="3188" spans="1:52" x14ac:dyDescent="0.3">
      <c r="A3188" s="3" t="s">
        <v>740</v>
      </c>
      <c r="B3188" s="7">
        <v>41760</v>
      </c>
      <c r="C3188" t="s">
        <v>837</v>
      </c>
      <c r="AB3188">
        <v>7</v>
      </c>
      <c r="AH3188">
        <v>5.9333333330000002</v>
      </c>
      <c r="AS3188">
        <v>25.333333329999999</v>
      </c>
    </row>
    <row r="3189" spans="1:52" x14ac:dyDescent="0.3">
      <c r="A3189" s="3" t="s">
        <v>740</v>
      </c>
      <c r="B3189" s="7">
        <v>41768</v>
      </c>
      <c r="C3189" t="s">
        <v>837</v>
      </c>
      <c r="AB3189">
        <v>7.5789473679999997</v>
      </c>
      <c r="AH3189">
        <v>6.2105263160000002</v>
      </c>
      <c r="AS3189">
        <v>23.75</v>
      </c>
    </row>
    <row r="3190" spans="1:52" x14ac:dyDescent="0.3">
      <c r="A3190" s="3" t="s">
        <v>740</v>
      </c>
      <c r="B3190" s="7">
        <v>41788</v>
      </c>
      <c r="C3190" t="s">
        <v>837</v>
      </c>
      <c r="AB3190">
        <v>8.8421052630000005</v>
      </c>
      <c r="AG3190">
        <v>4.8947368420000004</v>
      </c>
      <c r="AH3190">
        <v>7.736842105</v>
      </c>
      <c r="AS3190">
        <v>24.5</v>
      </c>
    </row>
    <row r="3191" spans="1:52" x14ac:dyDescent="0.3">
      <c r="A3191" s="3" t="s">
        <v>740</v>
      </c>
      <c r="B3191" s="7">
        <v>41806</v>
      </c>
      <c r="C3191" t="s">
        <v>837</v>
      </c>
      <c r="AB3191">
        <v>9.1578947369999995</v>
      </c>
      <c r="AG3191">
        <v>6.1052631579999996</v>
      </c>
      <c r="AH3191">
        <v>8.1052631579999996</v>
      </c>
      <c r="AS3191">
        <v>30</v>
      </c>
    </row>
    <row r="3192" spans="1:52" x14ac:dyDescent="0.3">
      <c r="A3192" s="3" t="s">
        <v>740</v>
      </c>
      <c r="B3192" s="7">
        <v>41808</v>
      </c>
      <c r="C3192" t="s">
        <v>837</v>
      </c>
    </row>
    <row r="3193" spans="1:52" x14ac:dyDescent="0.3">
      <c r="A3193" s="3" t="s">
        <v>740</v>
      </c>
      <c r="B3193" s="7">
        <v>41835</v>
      </c>
      <c r="C3193" t="s">
        <v>837</v>
      </c>
      <c r="AB3193">
        <v>10</v>
      </c>
      <c r="AG3193">
        <v>7</v>
      </c>
      <c r="AH3193">
        <v>9</v>
      </c>
      <c r="AS3193">
        <v>31</v>
      </c>
    </row>
    <row r="3194" spans="1:52" x14ac:dyDescent="0.3">
      <c r="A3194" s="3" t="s">
        <v>740</v>
      </c>
      <c r="B3194" s="7">
        <v>41855</v>
      </c>
      <c r="C3194" t="s">
        <v>837</v>
      </c>
      <c r="AB3194">
        <v>11</v>
      </c>
      <c r="AG3194">
        <v>7.8947368420000004</v>
      </c>
      <c r="AH3194">
        <v>9.8947368420000004</v>
      </c>
      <c r="AS3194">
        <v>31</v>
      </c>
    </row>
    <row r="3195" spans="1:52" x14ac:dyDescent="0.3">
      <c r="A3195" s="3" t="s">
        <v>740</v>
      </c>
      <c r="B3195" s="7">
        <v>41870</v>
      </c>
      <c r="C3195" t="s">
        <v>837</v>
      </c>
      <c r="R3195">
        <v>589.90909090000002</v>
      </c>
      <c r="AF3195">
        <v>195.26411630000001</v>
      </c>
      <c r="AI3195">
        <v>3.5578963880000001</v>
      </c>
      <c r="AL3195">
        <v>238.96730350000001</v>
      </c>
      <c r="AY3195">
        <v>155.6776711</v>
      </c>
      <c r="AZ3195">
        <v>952.60174380000001</v>
      </c>
    </row>
    <row r="3196" spans="1:52" x14ac:dyDescent="0.3">
      <c r="A3196" s="3" t="s">
        <v>740</v>
      </c>
      <c r="B3196" s="7">
        <v>41883</v>
      </c>
      <c r="C3196" t="s">
        <v>837</v>
      </c>
      <c r="AB3196">
        <v>12</v>
      </c>
      <c r="AG3196">
        <v>8.9473684210000002</v>
      </c>
      <c r="AH3196">
        <v>11</v>
      </c>
      <c r="AS3196">
        <v>32</v>
      </c>
    </row>
    <row r="3197" spans="1:52" x14ac:dyDescent="0.3">
      <c r="A3197" s="3" t="s">
        <v>740</v>
      </c>
      <c r="B3197" s="7">
        <v>41891</v>
      </c>
      <c r="C3197" t="s">
        <v>837</v>
      </c>
    </row>
    <row r="3198" spans="1:52" x14ac:dyDescent="0.3">
      <c r="A3198" s="3" t="s">
        <v>740</v>
      </c>
      <c r="B3198" s="7">
        <v>41908</v>
      </c>
      <c r="C3198" t="s">
        <v>837</v>
      </c>
      <c r="AB3198">
        <v>13.73684211</v>
      </c>
      <c r="AG3198">
        <v>10</v>
      </c>
      <c r="AH3198">
        <v>12.31578947</v>
      </c>
      <c r="AS3198">
        <v>33</v>
      </c>
    </row>
    <row r="3199" spans="1:52" x14ac:dyDescent="0.3">
      <c r="A3199" s="3" t="s">
        <v>740</v>
      </c>
      <c r="B3199" s="7">
        <v>41912</v>
      </c>
      <c r="C3199" t="s">
        <v>837</v>
      </c>
    </row>
    <row r="3200" spans="1:52" x14ac:dyDescent="0.3">
      <c r="A3200" s="3" t="s">
        <v>740</v>
      </c>
      <c r="B3200" s="7">
        <v>41925</v>
      </c>
      <c r="C3200" t="s">
        <v>837</v>
      </c>
      <c r="AB3200">
        <v>14.57894737</v>
      </c>
      <c r="AG3200">
        <v>10.31578947</v>
      </c>
      <c r="AH3200">
        <v>13.15789474</v>
      </c>
      <c r="AS3200">
        <v>33.25</v>
      </c>
    </row>
    <row r="3201" spans="1:52" x14ac:dyDescent="0.3">
      <c r="A3201" s="3" t="s">
        <v>740</v>
      </c>
      <c r="B3201" s="7">
        <v>41947</v>
      </c>
      <c r="C3201" t="s">
        <v>837</v>
      </c>
      <c r="AB3201">
        <v>15.277777779999999</v>
      </c>
      <c r="AG3201">
        <v>10.61111111</v>
      </c>
      <c r="AH3201">
        <v>15.222222220000001</v>
      </c>
      <c r="AS3201">
        <v>45</v>
      </c>
    </row>
    <row r="3202" spans="1:52" x14ac:dyDescent="0.3">
      <c r="A3202" s="3" t="s">
        <v>740</v>
      </c>
      <c r="B3202" s="7">
        <v>41964</v>
      </c>
      <c r="C3202" t="s">
        <v>837</v>
      </c>
      <c r="R3202">
        <v>2391.968531</v>
      </c>
      <c r="S3202">
        <v>305.99704250000002</v>
      </c>
      <c r="AF3202">
        <v>204.79173040000001</v>
      </c>
      <c r="AI3202">
        <v>4.4381877269999999</v>
      </c>
      <c r="AL3202">
        <v>353.14785929999999</v>
      </c>
      <c r="AV3202">
        <v>305.99704250000002</v>
      </c>
      <c r="AY3202">
        <v>1528.0318990000001</v>
      </c>
      <c r="AZ3202">
        <v>727.65341909999995</v>
      </c>
    </row>
    <row r="3203" spans="1:52" x14ac:dyDescent="0.3">
      <c r="A3203" s="3" t="s">
        <v>740</v>
      </c>
      <c r="B3203" s="7">
        <v>41969</v>
      </c>
      <c r="C3203" t="s">
        <v>837</v>
      </c>
      <c r="AB3203">
        <v>15.277777779999999</v>
      </c>
      <c r="AG3203">
        <v>10.777777779999999</v>
      </c>
      <c r="AH3203">
        <v>15.277777779999999</v>
      </c>
      <c r="AS3203">
        <v>70.275000000000006</v>
      </c>
    </row>
    <row r="3204" spans="1:52" x14ac:dyDescent="0.3">
      <c r="A3204" s="3" t="s">
        <v>740</v>
      </c>
      <c r="B3204" s="7">
        <v>41971</v>
      </c>
      <c r="C3204" t="s">
        <v>837</v>
      </c>
    </row>
    <row r="3205" spans="1:52" x14ac:dyDescent="0.3">
      <c r="A3205" s="3" t="s">
        <v>740</v>
      </c>
      <c r="B3205" s="7">
        <v>41984</v>
      </c>
      <c r="C3205" t="s">
        <v>837</v>
      </c>
      <c r="AB3205">
        <v>15.277777779999999</v>
      </c>
      <c r="AG3205">
        <v>10.94444444</v>
      </c>
      <c r="AH3205">
        <v>15.277777779999999</v>
      </c>
      <c r="AS3205">
        <v>81</v>
      </c>
    </row>
    <row r="3206" spans="1:52" x14ac:dyDescent="0.3">
      <c r="A3206" s="3" t="s">
        <v>740</v>
      </c>
      <c r="B3206" s="7">
        <v>41996</v>
      </c>
      <c r="C3206" t="s">
        <v>837</v>
      </c>
      <c r="AB3206">
        <v>15.277777779999999</v>
      </c>
      <c r="AG3206">
        <v>11.44444444</v>
      </c>
      <c r="AH3206">
        <v>15.277777779999999</v>
      </c>
      <c r="AS3206">
        <v>82</v>
      </c>
    </row>
    <row r="3207" spans="1:52" x14ac:dyDescent="0.3">
      <c r="A3207" s="3" t="s">
        <v>740</v>
      </c>
      <c r="B3207" s="7">
        <v>42016</v>
      </c>
      <c r="C3207" t="s">
        <v>837</v>
      </c>
      <c r="AB3207">
        <v>15.277777779999999</v>
      </c>
      <c r="AG3207">
        <v>14.55555556</v>
      </c>
      <c r="AH3207">
        <v>15.277777779999999</v>
      </c>
      <c r="AS3207">
        <v>87</v>
      </c>
    </row>
    <row r="3208" spans="1:52" x14ac:dyDescent="0.3">
      <c r="A3208" s="3" t="s">
        <v>740</v>
      </c>
      <c r="B3208" s="7">
        <v>42024</v>
      </c>
      <c r="C3208" t="s">
        <v>837</v>
      </c>
      <c r="AB3208">
        <v>15.277777779999999</v>
      </c>
      <c r="AG3208">
        <v>15.277777779999999</v>
      </c>
      <c r="AH3208">
        <v>15.277777779999999</v>
      </c>
      <c r="AS3208">
        <v>92</v>
      </c>
    </row>
    <row r="3209" spans="1:52" x14ac:dyDescent="0.3">
      <c r="A3209" s="3" t="s">
        <v>740</v>
      </c>
      <c r="B3209" s="7">
        <v>42027</v>
      </c>
      <c r="C3209" t="s">
        <v>837</v>
      </c>
      <c r="R3209">
        <v>2837.868849</v>
      </c>
      <c r="S3209">
        <v>1519.5364750000001</v>
      </c>
      <c r="W3209">
        <v>4.2706175999999998E-2</v>
      </c>
      <c r="Y3209">
        <v>28532.837490000002</v>
      </c>
      <c r="AA3209">
        <v>1049.7761069999999</v>
      </c>
      <c r="AO3209" t="s">
        <v>934</v>
      </c>
      <c r="AV3209">
        <v>469.7603676</v>
      </c>
      <c r="AY3209">
        <v>1029.795922</v>
      </c>
      <c r="AZ3209">
        <v>585.79287450000004</v>
      </c>
    </row>
    <row r="3210" spans="1:52" x14ac:dyDescent="0.3">
      <c r="A3210" s="3" t="s">
        <v>742</v>
      </c>
      <c r="B3210" s="7">
        <v>41738</v>
      </c>
      <c r="C3210" t="s">
        <v>837</v>
      </c>
      <c r="AB3210">
        <v>1.65</v>
      </c>
      <c r="AH3210">
        <v>0</v>
      </c>
      <c r="AS3210">
        <v>11</v>
      </c>
    </row>
    <row r="3211" spans="1:52" x14ac:dyDescent="0.3">
      <c r="A3211" s="3" t="s">
        <v>742</v>
      </c>
      <c r="B3211" s="7">
        <v>41745</v>
      </c>
      <c r="C3211" t="s">
        <v>837</v>
      </c>
      <c r="AB3211">
        <v>2.65</v>
      </c>
      <c r="AH3211">
        <v>1</v>
      </c>
      <c r="AS3211">
        <v>12</v>
      </c>
    </row>
    <row r="3212" spans="1:52" x14ac:dyDescent="0.3">
      <c r="A3212" s="3" t="s">
        <v>742</v>
      </c>
      <c r="B3212" s="7">
        <v>41760</v>
      </c>
      <c r="C3212" t="s">
        <v>837</v>
      </c>
      <c r="AB3212">
        <v>4.1333333330000004</v>
      </c>
      <c r="AH3212">
        <v>3.1333333329999999</v>
      </c>
      <c r="AS3212">
        <v>21</v>
      </c>
    </row>
    <row r="3213" spans="1:52" x14ac:dyDescent="0.3">
      <c r="A3213" s="3" t="s">
        <v>742</v>
      </c>
      <c r="B3213" s="7">
        <v>41768</v>
      </c>
      <c r="C3213" t="s">
        <v>837</v>
      </c>
      <c r="AB3213">
        <v>5.15</v>
      </c>
      <c r="AH3213">
        <v>4.05</v>
      </c>
      <c r="AS3213">
        <v>22.25</v>
      </c>
    </row>
    <row r="3214" spans="1:52" x14ac:dyDescent="0.3">
      <c r="A3214" s="3" t="s">
        <v>742</v>
      </c>
      <c r="B3214" s="7">
        <v>41788</v>
      </c>
      <c r="C3214" t="s">
        <v>837</v>
      </c>
      <c r="AB3214">
        <v>7.05</v>
      </c>
      <c r="AG3214">
        <v>1.95</v>
      </c>
      <c r="AH3214">
        <v>5.8</v>
      </c>
      <c r="AS3214">
        <v>25.25</v>
      </c>
    </row>
    <row r="3215" spans="1:52" x14ac:dyDescent="0.3">
      <c r="A3215" s="3" t="s">
        <v>742</v>
      </c>
      <c r="B3215" s="7">
        <v>41806</v>
      </c>
      <c r="C3215" t="s">
        <v>837</v>
      </c>
      <c r="AB3215">
        <v>8</v>
      </c>
      <c r="AG3215">
        <v>3.9</v>
      </c>
      <c r="AH3215">
        <v>6.7</v>
      </c>
      <c r="AS3215">
        <v>26.75</v>
      </c>
    </row>
    <row r="3216" spans="1:52" x14ac:dyDescent="0.3">
      <c r="A3216" s="3" t="s">
        <v>742</v>
      </c>
      <c r="B3216" s="7">
        <v>41808</v>
      </c>
      <c r="C3216" t="s">
        <v>837</v>
      </c>
    </row>
    <row r="3217" spans="1:52" x14ac:dyDescent="0.3">
      <c r="A3217" s="3" t="s">
        <v>742</v>
      </c>
      <c r="B3217" s="7">
        <v>41835</v>
      </c>
      <c r="C3217" t="s">
        <v>837</v>
      </c>
      <c r="AB3217">
        <v>9</v>
      </c>
      <c r="AG3217">
        <v>4.9000000000000004</v>
      </c>
      <c r="AH3217">
        <v>8</v>
      </c>
      <c r="AS3217">
        <v>26</v>
      </c>
    </row>
    <row r="3218" spans="1:52" x14ac:dyDescent="0.3">
      <c r="A3218" s="3" t="s">
        <v>742</v>
      </c>
      <c r="B3218" s="7">
        <v>41855</v>
      </c>
      <c r="C3218" t="s">
        <v>837</v>
      </c>
      <c r="AB3218">
        <v>9.9499999999999993</v>
      </c>
      <c r="AG3218">
        <v>5.9</v>
      </c>
      <c r="AH3218">
        <v>8.85</v>
      </c>
      <c r="AS3218">
        <v>30.5</v>
      </c>
    </row>
    <row r="3219" spans="1:52" x14ac:dyDescent="0.3">
      <c r="A3219" s="3" t="s">
        <v>742</v>
      </c>
      <c r="B3219" s="7">
        <v>41870</v>
      </c>
      <c r="C3219" t="s">
        <v>837</v>
      </c>
    </row>
    <row r="3220" spans="1:52" x14ac:dyDescent="0.3">
      <c r="A3220" s="3" t="s">
        <v>742</v>
      </c>
      <c r="B3220" s="7">
        <v>41883</v>
      </c>
      <c r="C3220" t="s">
        <v>837</v>
      </c>
      <c r="AB3220">
        <v>11</v>
      </c>
      <c r="AG3220">
        <v>7.3</v>
      </c>
      <c r="AH3220">
        <v>9.9499999999999993</v>
      </c>
      <c r="AS3220">
        <v>31.5</v>
      </c>
    </row>
    <row r="3221" spans="1:52" x14ac:dyDescent="0.3">
      <c r="A3221" s="3" t="s">
        <v>742</v>
      </c>
      <c r="B3221" s="7">
        <v>41891</v>
      </c>
      <c r="C3221" t="s">
        <v>837</v>
      </c>
      <c r="R3221">
        <v>691.40909090000002</v>
      </c>
      <c r="AF3221">
        <v>82.62829241</v>
      </c>
      <c r="AI3221">
        <v>4.671109564</v>
      </c>
      <c r="AL3221">
        <v>303.67652399999997</v>
      </c>
      <c r="AY3221">
        <v>305.10427449999997</v>
      </c>
      <c r="AZ3221">
        <v>1048.568041</v>
      </c>
    </row>
    <row r="3222" spans="1:52" x14ac:dyDescent="0.3">
      <c r="A3222" s="3" t="s">
        <v>742</v>
      </c>
      <c r="B3222" s="7">
        <v>41908</v>
      </c>
      <c r="C3222" t="s">
        <v>837</v>
      </c>
      <c r="AB3222">
        <v>12.3</v>
      </c>
      <c r="AG3222">
        <v>8.85</v>
      </c>
      <c r="AH3222">
        <v>11.25</v>
      </c>
      <c r="AS3222">
        <v>32.75</v>
      </c>
    </row>
    <row r="3223" spans="1:52" x14ac:dyDescent="0.3">
      <c r="A3223" s="3" t="s">
        <v>742</v>
      </c>
      <c r="B3223" s="7">
        <v>41912</v>
      </c>
      <c r="C3223" t="s">
        <v>837</v>
      </c>
    </row>
    <row r="3224" spans="1:52" x14ac:dyDescent="0.3">
      <c r="A3224" s="3" t="s">
        <v>742</v>
      </c>
      <c r="B3224" s="7">
        <v>41925</v>
      </c>
      <c r="C3224" t="s">
        <v>837</v>
      </c>
      <c r="AB3224">
        <v>13.5</v>
      </c>
      <c r="AG3224">
        <v>9.25</v>
      </c>
      <c r="AH3224">
        <v>12.45</v>
      </c>
      <c r="AS3224">
        <v>33.25</v>
      </c>
    </row>
    <row r="3225" spans="1:52" x14ac:dyDescent="0.3">
      <c r="A3225" s="3" t="s">
        <v>742</v>
      </c>
      <c r="B3225" s="7">
        <v>41947</v>
      </c>
      <c r="C3225" t="s">
        <v>837</v>
      </c>
      <c r="AB3225">
        <v>14.45</v>
      </c>
      <c r="AG3225">
        <v>9.35</v>
      </c>
      <c r="AH3225">
        <v>14.45</v>
      </c>
      <c r="AS3225">
        <v>43.5</v>
      </c>
    </row>
    <row r="3226" spans="1:52" x14ac:dyDescent="0.3">
      <c r="A3226" s="3" t="s">
        <v>742</v>
      </c>
      <c r="B3226" s="7">
        <v>41964</v>
      </c>
      <c r="C3226" t="s">
        <v>837</v>
      </c>
    </row>
    <row r="3227" spans="1:52" x14ac:dyDescent="0.3">
      <c r="A3227" s="3" t="s">
        <v>742</v>
      </c>
      <c r="B3227" s="7">
        <v>41969</v>
      </c>
      <c r="C3227" t="s">
        <v>837</v>
      </c>
      <c r="AB3227">
        <v>14.45</v>
      </c>
      <c r="AG3227">
        <v>9.4499999999999993</v>
      </c>
      <c r="AH3227">
        <v>14.45</v>
      </c>
      <c r="AS3227">
        <v>70.2</v>
      </c>
    </row>
    <row r="3228" spans="1:52" x14ac:dyDescent="0.3">
      <c r="A3228" s="3" t="s">
        <v>742</v>
      </c>
      <c r="B3228" s="7">
        <v>41971</v>
      </c>
      <c r="C3228" t="s">
        <v>837</v>
      </c>
      <c r="R3228">
        <v>2294.9421189999998</v>
      </c>
      <c r="S3228">
        <v>406.99484089999999</v>
      </c>
      <c r="AF3228">
        <v>92.588550940000005</v>
      </c>
      <c r="AI3228">
        <v>5.8905807369999996</v>
      </c>
      <c r="AL3228">
        <v>354.8419801</v>
      </c>
      <c r="AV3228">
        <v>406.99484089999999</v>
      </c>
      <c r="AY3228">
        <v>1440.5167469999999</v>
      </c>
      <c r="AZ3228">
        <v>671.73371050000003</v>
      </c>
    </row>
    <row r="3229" spans="1:52" x14ac:dyDescent="0.3">
      <c r="A3229" s="3" t="s">
        <v>742</v>
      </c>
      <c r="B3229" s="7">
        <v>41984</v>
      </c>
      <c r="C3229" t="s">
        <v>837</v>
      </c>
      <c r="AB3229">
        <v>14.45</v>
      </c>
      <c r="AG3229">
        <v>9.6</v>
      </c>
      <c r="AH3229">
        <v>14.45</v>
      </c>
      <c r="AS3229">
        <v>78</v>
      </c>
    </row>
    <row r="3230" spans="1:52" x14ac:dyDescent="0.3">
      <c r="A3230" s="3" t="s">
        <v>742</v>
      </c>
      <c r="B3230" s="7">
        <v>41996</v>
      </c>
      <c r="C3230" t="s">
        <v>837</v>
      </c>
      <c r="AB3230">
        <v>14.45</v>
      </c>
      <c r="AG3230">
        <v>9.8000000000000007</v>
      </c>
      <c r="AH3230">
        <v>14.45</v>
      </c>
      <c r="AS3230">
        <v>82</v>
      </c>
    </row>
    <row r="3231" spans="1:52" x14ac:dyDescent="0.3">
      <c r="A3231" s="3" t="s">
        <v>742</v>
      </c>
      <c r="B3231" s="7">
        <v>42016</v>
      </c>
      <c r="C3231" t="s">
        <v>837</v>
      </c>
      <c r="AB3231">
        <v>14.45</v>
      </c>
      <c r="AG3231">
        <v>13.6</v>
      </c>
      <c r="AH3231">
        <v>14.45</v>
      </c>
      <c r="AS3231">
        <v>86</v>
      </c>
    </row>
    <row r="3232" spans="1:52" x14ac:dyDescent="0.3">
      <c r="A3232" s="3" t="s">
        <v>742</v>
      </c>
      <c r="B3232" s="7">
        <v>42024</v>
      </c>
      <c r="C3232" t="s">
        <v>837</v>
      </c>
      <c r="AB3232">
        <v>14.45</v>
      </c>
      <c r="AG3232">
        <v>14.45</v>
      </c>
      <c r="AH3232">
        <v>14.45</v>
      </c>
      <c r="AS3232">
        <v>92</v>
      </c>
    </row>
    <row r="3233" spans="1:52" x14ac:dyDescent="0.3">
      <c r="A3233" s="3" t="s">
        <v>742</v>
      </c>
      <c r="B3233" s="7">
        <v>42027</v>
      </c>
      <c r="C3233" t="s">
        <v>837</v>
      </c>
      <c r="R3233">
        <v>3036.0845989999998</v>
      </c>
      <c r="S3233">
        <v>1739.8328289999999</v>
      </c>
      <c r="W3233">
        <v>4.3087091000000001E-2</v>
      </c>
      <c r="Y3233">
        <v>32316.074489999999</v>
      </c>
      <c r="AA3233">
        <v>1195.976447</v>
      </c>
      <c r="AO3233" t="s">
        <v>934</v>
      </c>
      <c r="AV3233">
        <v>543.8563815</v>
      </c>
      <c r="AY3233">
        <v>957.96260740000002</v>
      </c>
      <c r="AZ3233">
        <v>658.89292409999996</v>
      </c>
    </row>
    <row r="3234" spans="1:52" x14ac:dyDescent="0.3">
      <c r="A3234" s="3" t="s">
        <v>744</v>
      </c>
      <c r="B3234" s="7">
        <v>41760</v>
      </c>
      <c r="C3234" t="s">
        <v>837</v>
      </c>
    </row>
    <row r="3235" spans="1:52" x14ac:dyDescent="0.3">
      <c r="A3235" s="3" t="s">
        <v>744</v>
      </c>
      <c r="B3235" s="7">
        <v>41768</v>
      </c>
      <c r="C3235" t="s">
        <v>837</v>
      </c>
    </row>
    <row r="3236" spans="1:52" x14ac:dyDescent="0.3">
      <c r="A3236" s="3" t="s">
        <v>744</v>
      </c>
      <c r="B3236" s="7">
        <v>41788</v>
      </c>
      <c r="C3236" t="s">
        <v>837</v>
      </c>
      <c r="AB3236">
        <v>2.95</v>
      </c>
      <c r="AG3236">
        <v>0</v>
      </c>
      <c r="AH3236">
        <v>1.6</v>
      </c>
      <c r="AS3236">
        <v>12</v>
      </c>
    </row>
    <row r="3237" spans="1:52" x14ac:dyDescent="0.3">
      <c r="A3237" s="3" t="s">
        <v>744</v>
      </c>
      <c r="B3237" s="7">
        <v>41806</v>
      </c>
      <c r="C3237" t="s">
        <v>837</v>
      </c>
      <c r="AB3237">
        <v>4.05</v>
      </c>
      <c r="AG3237">
        <v>0</v>
      </c>
      <c r="AH3237">
        <v>2.95</v>
      </c>
      <c r="AS3237">
        <v>13.5</v>
      </c>
    </row>
    <row r="3238" spans="1:52" x14ac:dyDescent="0.3">
      <c r="A3238" s="3" t="s">
        <v>744</v>
      </c>
      <c r="B3238" s="7">
        <v>41808</v>
      </c>
      <c r="C3238" t="s">
        <v>837</v>
      </c>
    </row>
    <row r="3239" spans="1:52" x14ac:dyDescent="0.3">
      <c r="A3239" s="3" t="s">
        <v>744</v>
      </c>
      <c r="B3239" s="7">
        <v>41835</v>
      </c>
      <c r="C3239" t="s">
        <v>837</v>
      </c>
      <c r="AB3239">
        <v>6.05</v>
      </c>
      <c r="AG3239">
        <v>0.15</v>
      </c>
      <c r="AH3239">
        <v>4.8499999999999996</v>
      </c>
      <c r="AS3239">
        <v>23.5</v>
      </c>
    </row>
    <row r="3240" spans="1:52" x14ac:dyDescent="0.3">
      <c r="A3240" s="3" t="s">
        <v>744</v>
      </c>
      <c r="B3240" s="7">
        <v>41855</v>
      </c>
      <c r="C3240" t="s">
        <v>837</v>
      </c>
      <c r="AB3240">
        <v>7</v>
      </c>
      <c r="AG3240">
        <v>1.3</v>
      </c>
      <c r="AH3240">
        <v>5.85</v>
      </c>
      <c r="AS3240">
        <v>25</v>
      </c>
    </row>
    <row r="3241" spans="1:52" x14ac:dyDescent="0.3">
      <c r="A3241" s="3" t="s">
        <v>744</v>
      </c>
      <c r="B3241" s="7">
        <v>41870</v>
      </c>
      <c r="C3241" t="s">
        <v>837</v>
      </c>
    </row>
    <row r="3242" spans="1:52" x14ac:dyDescent="0.3">
      <c r="A3242" s="3" t="s">
        <v>744</v>
      </c>
      <c r="B3242" s="7">
        <v>41883</v>
      </c>
      <c r="C3242" t="s">
        <v>837</v>
      </c>
      <c r="AB3242">
        <v>8.6</v>
      </c>
      <c r="AG3242">
        <v>4.05</v>
      </c>
      <c r="AH3242">
        <v>7.1</v>
      </c>
      <c r="AS3242">
        <v>27</v>
      </c>
    </row>
    <row r="3243" spans="1:52" x14ac:dyDescent="0.3">
      <c r="A3243" s="3" t="s">
        <v>744</v>
      </c>
      <c r="B3243" s="7">
        <v>41891</v>
      </c>
      <c r="C3243" t="s">
        <v>837</v>
      </c>
    </row>
    <row r="3244" spans="1:52" x14ac:dyDescent="0.3">
      <c r="A3244" s="3" t="s">
        <v>744</v>
      </c>
      <c r="B3244" s="7">
        <v>41908</v>
      </c>
      <c r="C3244" t="s">
        <v>837</v>
      </c>
      <c r="AB3244">
        <v>10.15</v>
      </c>
      <c r="AG3244">
        <v>6.4</v>
      </c>
      <c r="AH3244">
        <v>8.9499999999999993</v>
      </c>
      <c r="AS3244">
        <v>31.75</v>
      </c>
    </row>
    <row r="3245" spans="1:52" x14ac:dyDescent="0.3">
      <c r="A3245" s="3" t="s">
        <v>744</v>
      </c>
      <c r="B3245" s="7">
        <v>41912</v>
      </c>
      <c r="C3245" t="s">
        <v>837</v>
      </c>
      <c r="R3245">
        <v>410.40909090000002</v>
      </c>
      <c r="AF3245">
        <v>31.770634940000001</v>
      </c>
      <c r="AI3245">
        <v>2.7601937250000002</v>
      </c>
      <c r="AL3245">
        <v>194.04776140000001</v>
      </c>
      <c r="AY3245">
        <v>184.59069460000001</v>
      </c>
      <c r="AZ3245">
        <v>690.03934449999997</v>
      </c>
    </row>
    <row r="3246" spans="1:52" x14ac:dyDescent="0.3">
      <c r="A3246" s="3" t="s">
        <v>744</v>
      </c>
      <c r="B3246" s="7">
        <v>41925</v>
      </c>
      <c r="C3246" t="s">
        <v>837</v>
      </c>
      <c r="AB3246">
        <v>11.55</v>
      </c>
      <c r="AG3246">
        <v>7.2</v>
      </c>
      <c r="AH3246">
        <v>10</v>
      </c>
      <c r="AS3246">
        <v>32.25</v>
      </c>
    </row>
    <row r="3247" spans="1:52" x14ac:dyDescent="0.3">
      <c r="A3247" s="3" t="s">
        <v>744</v>
      </c>
      <c r="B3247" s="7">
        <v>41947</v>
      </c>
      <c r="C3247" t="s">
        <v>837</v>
      </c>
      <c r="AB3247">
        <v>12.95</v>
      </c>
      <c r="AG3247">
        <v>7.85</v>
      </c>
      <c r="AH3247">
        <v>12.05</v>
      </c>
      <c r="AS3247">
        <v>38</v>
      </c>
    </row>
    <row r="3248" spans="1:52" x14ac:dyDescent="0.3">
      <c r="A3248" s="3" t="s">
        <v>744</v>
      </c>
      <c r="B3248" s="7">
        <v>41964</v>
      </c>
      <c r="C3248" t="s">
        <v>837</v>
      </c>
    </row>
    <row r="3249" spans="1:71" x14ac:dyDescent="0.3">
      <c r="A3249" s="3" t="s">
        <v>744</v>
      </c>
      <c r="B3249" s="7">
        <v>41969</v>
      </c>
      <c r="C3249" t="s">
        <v>837</v>
      </c>
      <c r="AB3249">
        <v>12.95</v>
      </c>
      <c r="AG3249">
        <v>7.95</v>
      </c>
      <c r="AH3249">
        <v>12.95</v>
      </c>
      <c r="AS3249">
        <v>60</v>
      </c>
    </row>
    <row r="3250" spans="1:71" x14ac:dyDescent="0.3">
      <c r="A3250" s="3" t="s">
        <v>744</v>
      </c>
      <c r="B3250" s="7">
        <v>41971</v>
      </c>
      <c r="C3250" t="s">
        <v>837</v>
      </c>
      <c r="R3250">
        <v>1944.5915399999999</v>
      </c>
      <c r="S3250">
        <v>333.77765190000002</v>
      </c>
      <c r="AF3250">
        <v>57.181739149999999</v>
      </c>
      <c r="AI3250">
        <v>6.4718159630000001</v>
      </c>
      <c r="AL3250">
        <v>380.27514200000002</v>
      </c>
      <c r="AV3250">
        <v>333.77765190000002</v>
      </c>
      <c r="AY3250">
        <v>1173.3570070000001</v>
      </c>
      <c r="AZ3250">
        <v>709.80376779999995</v>
      </c>
    </row>
    <row r="3251" spans="1:71" x14ac:dyDescent="0.3">
      <c r="A3251" s="3" t="s">
        <v>744</v>
      </c>
      <c r="B3251" s="7">
        <v>41984</v>
      </c>
      <c r="C3251" t="s">
        <v>837</v>
      </c>
      <c r="AB3251">
        <v>12.95</v>
      </c>
      <c r="AG3251">
        <v>8.15</v>
      </c>
      <c r="AH3251">
        <v>12.95</v>
      </c>
      <c r="AS3251">
        <v>70.724999999999994</v>
      </c>
    </row>
    <row r="3252" spans="1:71" x14ac:dyDescent="0.3">
      <c r="A3252" s="3" t="s">
        <v>744</v>
      </c>
      <c r="B3252" s="7">
        <v>41996</v>
      </c>
      <c r="C3252" t="s">
        <v>837</v>
      </c>
      <c r="AB3252">
        <v>12.95</v>
      </c>
      <c r="AG3252">
        <v>8.4499999999999993</v>
      </c>
      <c r="AH3252">
        <v>12.95</v>
      </c>
      <c r="AS3252">
        <v>81</v>
      </c>
    </row>
    <row r="3253" spans="1:71" x14ac:dyDescent="0.3">
      <c r="A3253" s="3" t="s">
        <v>744</v>
      </c>
      <c r="B3253" s="7">
        <v>42016</v>
      </c>
      <c r="C3253" t="s">
        <v>837</v>
      </c>
      <c r="AB3253">
        <v>12.95</v>
      </c>
      <c r="AG3253">
        <v>10.4</v>
      </c>
      <c r="AH3253">
        <v>12.95</v>
      </c>
      <c r="AS3253">
        <v>85</v>
      </c>
    </row>
    <row r="3254" spans="1:71" x14ac:dyDescent="0.3">
      <c r="A3254" s="3" t="s">
        <v>744</v>
      </c>
      <c r="B3254" s="7">
        <v>42024</v>
      </c>
      <c r="C3254" t="s">
        <v>837</v>
      </c>
      <c r="AB3254">
        <v>12.95</v>
      </c>
      <c r="AG3254">
        <v>12.5</v>
      </c>
      <c r="AH3254">
        <v>12.95</v>
      </c>
      <c r="AS3254">
        <v>89</v>
      </c>
    </row>
    <row r="3255" spans="1:71" x14ac:dyDescent="0.3">
      <c r="A3255" s="3" t="s">
        <v>744</v>
      </c>
      <c r="B3255" s="7">
        <v>42037</v>
      </c>
      <c r="C3255" t="s">
        <v>837</v>
      </c>
      <c r="R3255">
        <v>2832.8489810000001</v>
      </c>
      <c r="S3255">
        <v>1698.0688250000001</v>
      </c>
      <c r="W3255">
        <v>4.1032933000000001E-2</v>
      </c>
      <c r="Y3255">
        <v>33122.61621</v>
      </c>
      <c r="AA3255">
        <v>1164.576397</v>
      </c>
      <c r="AO3255" t="s">
        <v>934</v>
      </c>
      <c r="AV3255">
        <v>533.49242779999997</v>
      </c>
      <c r="AY3255">
        <v>883.82920530000001</v>
      </c>
      <c r="AZ3255">
        <v>597.76562030000002</v>
      </c>
    </row>
    <row r="3256" spans="1:71" x14ac:dyDescent="0.3">
      <c r="A3256" s="3" t="s">
        <v>738</v>
      </c>
      <c r="C3256" t="s">
        <v>837</v>
      </c>
      <c r="AO3256" t="s">
        <v>934</v>
      </c>
      <c r="BB3256">
        <v>192.14999999999998</v>
      </c>
      <c r="BC3256">
        <v>356.91100000000006</v>
      </c>
      <c r="BD3256">
        <v>486.9020000000001</v>
      </c>
      <c r="BE3256">
        <v>696.82333333333327</v>
      </c>
      <c r="BF3256">
        <v>909.50999999999988</v>
      </c>
      <c r="BG3256">
        <v>1225.124</v>
      </c>
      <c r="BH3256">
        <v>1486.923157894737</v>
      </c>
      <c r="BI3256">
        <v>1915.3036842105262</v>
      </c>
      <c r="BJ3256">
        <v>2068.6063157894737</v>
      </c>
      <c r="BK3256">
        <v>2224.6378947368421</v>
      </c>
      <c r="BL3256">
        <v>2283.4868421052638</v>
      </c>
      <c r="BM3256">
        <v>2214.1715789473687</v>
      </c>
      <c r="BN3256">
        <v>1896.7468421052629</v>
      </c>
      <c r="BO3256">
        <v>1715.7694736842104</v>
      </c>
      <c r="BP3256">
        <v>1819.6621052631574</v>
      </c>
      <c r="BQ3256">
        <v>1890.0368421052628</v>
      </c>
      <c r="BR3256">
        <v>1766.6242105263154</v>
      </c>
      <c r="BS3256">
        <v>1549.2373333333335</v>
      </c>
    </row>
    <row r="3257" spans="1:71" x14ac:dyDescent="0.3">
      <c r="A3257" s="3" t="s">
        <v>741</v>
      </c>
      <c r="C3257" t="s">
        <v>837</v>
      </c>
      <c r="AO3257" t="s">
        <v>934</v>
      </c>
      <c r="BB3257">
        <v>245.76899999999995</v>
      </c>
      <c r="BC3257">
        <v>458.20150000000001</v>
      </c>
      <c r="BD3257">
        <v>687.43949999999984</v>
      </c>
      <c r="BE3257">
        <v>872.94049999999982</v>
      </c>
      <c r="BF3257">
        <v>1152.5949999999998</v>
      </c>
      <c r="BG3257">
        <v>1489.4505555555554</v>
      </c>
      <c r="BH3257">
        <v>1495.7538888888889</v>
      </c>
      <c r="BI3257">
        <v>1520.7977777777778</v>
      </c>
      <c r="BJ3257">
        <v>1603.1138888888891</v>
      </c>
      <c r="BK3257">
        <v>1600.4366666666665</v>
      </c>
      <c r="BL3257">
        <v>1484.096111111111</v>
      </c>
      <c r="BM3257">
        <v>1662.3177777777773</v>
      </c>
      <c r="BN3257">
        <v>1904.6233333333325</v>
      </c>
      <c r="BO3257">
        <v>1930.5144444444441</v>
      </c>
      <c r="BP3257">
        <v>1774.7949999999996</v>
      </c>
      <c r="BQ3257">
        <v>1517.141764705882</v>
      </c>
      <c r="BR3257">
        <v>1260.4633333333331</v>
      </c>
    </row>
    <row r="3258" spans="1:71" x14ac:dyDescent="0.3">
      <c r="A3258" s="3" t="s">
        <v>743</v>
      </c>
      <c r="C3258" t="s">
        <v>837</v>
      </c>
      <c r="AO3258" t="s">
        <v>934</v>
      </c>
      <c r="BB3258">
        <v>238.571</v>
      </c>
      <c r="BC3258">
        <v>471.94736842105254</v>
      </c>
      <c r="BD3258">
        <v>624.15842105263164</v>
      </c>
      <c r="BE3258">
        <v>675.88</v>
      </c>
      <c r="BF3258">
        <v>774.5474999999999</v>
      </c>
      <c r="BG3258">
        <v>850.75736842105255</v>
      </c>
      <c r="BH3258">
        <v>947.36388888888871</v>
      </c>
      <c r="BI3258">
        <v>1032.2216666666666</v>
      </c>
      <c r="BJ3258">
        <v>1253.7194444444444</v>
      </c>
      <c r="BK3258">
        <v>1760.5955555555554</v>
      </c>
      <c r="BL3258">
        <v>2228.1944444444443</v>
      </c>
      <c r="BM3258">
        <v>2382.3888888888887</v>
      </c>
      <c r="BN3258">
        <v>2202.0661111111112</v>
      </c>
      <c r="BO3258">
        <v>1973.7905555555558</v>
      </c>
      <c r="BP3258">
        <v>1693.1566666666668</v>
      </c>
      <c r="BQ3258">
        <v>1665.3</v>
      </c>
    </row>
    <row r="3259" spans="1:71" x14ac:dyDescent="0.3">
      <c r="A3259" s="3" t="s">
        <v>745</v>
      </c>
      <c r="C3259" t="s">
        <v>837</v>
      </c>
      <c r="AO3259" t="s">
        <v>934</v>
      </c>
      <c r="BB3259">
        <v>133.53454545454545</v>
      </c>
      <c r="BC3259">
        <v>231.02947368421044</v>
      </c>
      <c r="BD3259">
        <v>312.68599999999998</v>
      </c>
      <c r="BE3259">
        <v>351.3599999999999</v>
      </c>
      <c r="BF3259">
        <v>425.16999999999996</v>
      </c>
      <c r="BG3259">
        <v>586.24049999999988</v>
      </c>
      <c r="BH3259">
        <v>902.76187500000003</v>
      </c>
      <c r="BI3259">
        <v>1327.001176470588</v>
      </c>
      <c r="BJ3259">
        <v>1922.076111111111</v>
      </c>
      <c r="BK3259">
        <v>2315.9259999999995</v>
      </c>
      <c r="BL3259">
        <v>2395.0735</v>
      </c>
      <c r="BM3259">
        <v>2426.4579999999996</v>
      </c>
      <c r="BN3259">
        <v>2130.7299999999996</v>
      </c>
      <c r="BO3259">
        <v>1549.4</v>
      </c>
    </row>
    <row r="3260" spans="1:71" x14ac:dyDescent="0.3">
      <c r="A3260" s="2" t="s">
        <v>275</v>
      </c>
      <c r="B3260" s="7">
        <v>33753</v>
      </c>
      <c r="AS3260">
        <v>10</v>
      </c>
    </row>
    <row r="3261" spans="1:71" x14ac:dyDescent="0.3">
      <c r="A3261" s="2" t="s">
        <v>277</v>
      </c>
      <c r="B3261" s="7">
        <v>33834</v>
      </c>
      <c r="AS3261">
        <v>10</v>
      </c>
    </row>
    <row r="3262" spans="1:71" x14ac:dyDescent="0.3">
      <c r="A3262" s="2" t="s">
        <v>275</v>
      </c>
      <c r="B3262" s="7">
        <v>33934</v>
      </c>
      <c r="AS3262">
        <v>65</v>
      </c>
    </row>
    <row r="3263" spans="1:71" x14ac:dyDescent="0.3">
      <c r="A3263" s="2" t="s">
        <v>277</v>
      </c>
      <c r="B3263" s="7">
        <v>33950</v>
      </c>
      <c r="AS3263">
        <v>65</v>
      </c>
    </row>
    <row r="3264" spans="1:71" x14ac:dyDescent="0.3">
      <c r="A3264" s="13" t="s">
        <v>924</v>
      </c>
      <c r="B3264" s="7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</row>
    <row r="3265" spans="1:11" x14ac:dyDescent="0.3">
      <c r="A3265" s="13" t="s">
        <v>925</v>
      </c>
      <c r="B3265" s="7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x14ac:dyDescent="0.3">
      <c r="A3266" s="13" t="s">
        <v>926</v>
      </c>
      <c r="B3266" s="7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x14ac:dyDescent="0.3">
      <c r="A3267" s="13" t="s">
        <v>927</v>
      </c>
      <c r="B3267" s="7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x14ac:dyDescent="0.3">
      <c r="A3268" s="13" t="s">
        <v>924</v>
      </c>
      <c r="B3268" s="7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x14ac:dyDescent="0.3">
      <c r="A3269" s="13" t="s">
        <v>925</v>
      </c>
      <c r="B3269" s="7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x14ac:dyDescent="0.3">
      <c r="A3270" s="13" t="s">
        <v>926</v>
      </c>
      <c r="B3270" s="7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x14ac:dyDescent="0.3">
      <c r="A3271" s="13" t="s">
        <v>927</v>
      </c>
      <c r="B3271" s="7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x14ac:dyDescent="0.3">
      <c r="A3272" s="13" t="s">
        <v>924</v>
      </c>
      <c r="B3272" s="7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x14ac:dyDescent="0.3">
      <c r="A3273" s="13" t="s">
        <v>925</v>
      </c>
      <c r="B3273" s="7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x14ac:dyDescent="0.3">
      <c r="A3274" s="13" t="s">
        <v>926</v>
      </c>
      <c r="B3274" s="7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x14ac:dyDescent="0.3">
      <c r="A3275" s="13" t="s">
        <v>927</v>
      </c>
      <c r="B3275" s="7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x14ac:dyDescent="0.3">
      <c r="A3276" s="13" t="s">
        <v>924</v>
      </c>
      <c r="B3276" s="7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x14ac:dyDescent="0.3">
      <c r="A3277" s="13" t="s">
        <v>925</v>
      </c>
      <c r="B3277" s="7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x14ac:dyDescent="0.3">
      <c r="A3278" s="13" t="s">
        <v>926</v>
      </c>
      <c r="B3278" s="7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x14ac:dyDescent="0.3">
      <c r="A3279" s="13" t="s">
        <v>927</v>
      </c>
      <c r="B3279" s="7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x14ac:dyDescent="0.3">
      <c r="A3280" s="13" t="s">
        <v>924</v>
      </c>
      <c r="B3280" s="7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x14ac:dyDescent="0.3">
      <c r="A3281" s="13" t="s">
        <v>925</v>
      </c>
      <c r="B3281" s="7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</row>
    <row r="3282" spans="1:28" x14ac:dyDescent="0.3">
      <c r="A3282" s="13" t="s">
        <v>926</v>
      </c>
      <c r="B3282" s="7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</row>
    <row r="3283" spans="1:28" x14ac:dyDescent="0.3">
      <c r="A3283" s="13" t="s">
        <v>927</v>
      </c>
      <c r="B3283" s="7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</row>
    <row r="3284" spans="1:28" x14ac:dyDescent="0.3">
      <c r="A3284" s="13" t="s">
        <v>924</v>
      </c>
      <c r="B3284" s="7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</row>
    <row r="3285" spans="1:28" x14ac:dyDescent="0.3">
      <c r="A3285" s="13" t="s">
        <v>925</v>
      </c>
      <c r="B3285" s="7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</row>
    <row r="3286" spans="1:28" x14ac:dyDescent="0.3">
      <c r="A3286" s="13" t="s">
        <v>926</v>
      </c>
      <c r="B3286" s="7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</row>
    <row r="3287" spans="1:28" x14ac:dyDescent="0.3">
      <c r="A3287" s="13" t="s">
        <v>927</v>
      </c>
      <c r="B3287" s="7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</row>
    <row r="3288" spans="1:28" x14ac:dyDescent="0.3">
      <c r="A3288" t="s">
        <v>927</v>
      </c>
      <c r="B3288" s="7">
        <v>33813</v>
      </c>
      <c r="AB3288">
        <v>3.05</v>
      </c>
    </row>
    <row r="3289" spans="1:28" x14ac:dyDescent="0.3">
      <c r="A3289" t="s">
        <v>926</v>
      </c>
      <c r="B3289" s="7">
        <v>33813</v>
      </c>
      <c r="AB3289">
        <v>2.87</v>
      </c>
    </row>
    <row r="3290" spans="1:28" x14ac:dyDescent="0.3">
      <c r="A3290" t="s">
        <v>927</v>
      </c>
      <c r="B3290" s="7">
        <v>33813</v>
      </c>
      <c r="AB3290">
        <v>3.21</v>
      </c>
    </row>
    <row r="3291" spans="1:28" x14ac:dyDescent="0.3">
      <c r="A3291" t="s">
        <v>926</v>
      </c>
      <c r="B3291" s="7">
        <v>33813</v>
      </c>
      <c r="AB3291">
        <v>3.0199999999999996</v>
      </c>
    </row>
    <row r="3292" spans="1:28" x14ac:dyDescent="0.3">
      <c r="A3292" t="s">
        <v>927</v>
      </c>
      <c r="B3292" s="7">
        <v>33813</v>
      </c>
      <c r="AB3292">
        <v>3.18</v>
      </c>
    </row>
    <row r="3293" spans="1:28" x14ac:dyDescent="0.3">
      <c r="A3293" t="s">
        <v>926</v>
      </c>
      <c r="B3293" s="7">
        <v>33813</v>
      </c>
      <c r="AB3293">
        <v>3.18</v>
      </c>
    </row>
    <row r="3294" spans="1:28" x14ac:dyDescent="0.3">
      <c r="A3294" t="s">
        <v>927</v>
      </c>
      <c r="B3294" s="7">
        <v>33841</v>
      </c>
      <c r="AB3294">
        <v>4.7</v>
      </c>
    </row>
    <row r="3295" spans="1:28" x14ac:dyDescent="0.3">
      <c r="A3295" t="s">
        <v>926</v>
      </c>
      <c r="B3295" s="7">
        <v>33841</v>
      </c>
      <c r="AB3295">
        <v>5.55</v>
      </c>
    </row>
    <row r="3296" spans="1:28" x14ac:dyDescent="0.3">
      <c r="A3296" t="s">
        <v>927</v>
      </c>
      <c r="B3296" s="7">
        <v>33841</v>
      </c>
      <c r="AB3296">
        <v>4.5999999999999996</v>
      </c>
    </row>
    <row r="3297" spans="1:28" x14ac:dyDescent="0.3">
      <c r="A3297" t="s">
        <v>926</v>
      </c>
      <c r="B3297" s="7">
        <v>33841</v>
      </c>
      <c r="AB3297">
        <v>5.1100000000000003</v>
      </c>
    </row>
    <row r="3298" spans="1:28" x14ac:dyDescent="0.3">
      <c r="A3298" t="s">
        <v>927</v>
      </c>
      <c r="B3298" s="7">
        <v>33841</v>
      </c>
      <c r="AB3298">
        <v>5.1100000000000003</v>
      </c>
    </row>
    <row r="3299" spans="1:28" x14ac:dyDescent="0.3">
      <c r="A3299" t="s">
        <v>926</v>
      </c>
      <c r="B3299" s="7">
        <v>33841</v>
      </c>
      <c r="AB3299">
        <v>5.53</v>
      </c>
    </row>
    <row r="3300" spans="1:28" x14ac:dyDescent="0.3">
      <c r="A3300" t="s">
        <v>927</v>
      </c>
      <c r="B3300" s="7">
        <v>33861</v>
      </c>
      <c r="AB3300">
        <v>5.84</v>
      </c>
    </row>
    <row r="3301" spans="1:28" x14ac:dyDescent="0.3">
      <c r="A3301" t="s">
        <v>926</v>
      </c>
      <c r="B3301" s="7">
        <v>33861</v>
      </c>
      <c r="AB3301">
        <v>5.7999999999999989</v>
      </c>
    </row>
    <row r="3302" spans="1:28" x14ac:dyDescent="0.3">
      <c r="A3302" t="s">
        <v>927</v>
      </c>
      <c r="B3302" s="7">
        <v>33861</v>
      </c>
      <c r="AB3302">
        <v>5.42</v>
      </c>
    </row>
    <row r="3303" spans="1:28" x14ac:dyDescent="0.3">
      <c r="A3303" t="s">
        <v>926</v>
      </c>
      <c r="B3303" s="7">
        <v>33861</v>
      </c>
      <c r="AB3303">
        <v>5.09</v>
      </c>
    </row>
    <row r="3304" spans="1:28" x14ac:dyDescent="0.3">
      <c r="A3304" t="s">
        <v>927</v>
      </c>
      <c r="B3304" s="7">
        <v>33861</v>
      </c>
      <c r="AB3304">
        <v>5.89</v>
      </c>
    </row>
    <row r="3305" spans="1:28" x14ac:dyDescent="0.3">
      <c r="A3305" t="s">
        <v>926</v>
      </c>
      <c r="B3305" s="7">
        <v>33861</v>
      </c>
      <c r="AB3305">
        <v>4.74</v>
      </c>
    </row>
    <row r="3306" spans="1:28" x14ac:dyDescent="0.3">
      <c r="A3306" t="s">
        <v>927</v>
      </c>
      <c r="B3306" s="7">
        <v>33870</v>
      </c>
      <c r="AB3306">
        <v>6.3699999999999992</v>
      </c>
    </row>
    <row r="3307" spans="1:28" x14ac:dyDescent="0.3">
      <c r="A3307" t="s">
        <v>926</v>
      </c>
      <c r="B3307" s="7">
        <v>33870</v>
      </c>
      <c r="AB3307">
        <v>6.1399999999999988</v>
      </c>
    </row>
    <row r="3308" spans="1:28" x14ac:dyDescent="0.3">
      <c r="A3308" t="s">
        <v>927</v>
      </c>
      <c r="B3308" s="7">
        <v>33870</v>
      </c>
      <c r="AB3308">
        <v>6.26</v>
      </c>
    </row>
    <row r="3309" spans="1:28" x14ac:dyDescent="0.3">
      <c r="A3309" t="s">
        <v>926</v>
      </c>
      <c r="B3309" s="7">
        <v>33870</v>
      </c>
      <c r="AB3309">
        <v>6.37</v>
      </c>
    </row>
    <row r="3310" spans="1:28" x14ac:dyDescent="0.3">
      <c r="A3310" t="s">
        <v>927</v>
      </c>
      <c r="B3310" s="7">
        <v>33870</v>
      </c>
      <c r="AB3310">
        <v>6.44</v>
      </c>
    </row>
    <row r="3311" spans="1:28" x14ac:dyDescent="0.3">
      <c r="A3311" t="s">
        <v>926</v>
      </c>
      <c r="B3311" s="7">
        <v>33870</v>
      </c>
      <c r="AB3311">
        <v>6.6</v>
      </c>
    </row>
    <row r="3312" spans="1:28" x14ac:dyDescent="0.3">
      <c r="A3312" t="s">
        <v>927</v>
      </c>
      <c r="B3312" s="7">
        <v>33878</v>
      </c>
      <c r="AB3312">
        <v>6.7600000000000007</v>
      </c>
    </row>
    <row r="3313" spans="1:28" x14ac:dyDescent="0.3">
      <c r="A3313" t="s">
        <v>925</v>
      </c>
      <c r="B3313" s="7">
        <v>33878</v>
      </c>
      <c r="AB3313">
        <v>2.7700000000000005</v>
      </c>
    </row>
    <row r="3314" spans="1:28" x14ac:dyDescent="0.3">
      <c r="A3314" t="s">
        <v>924</v>
      </c>
      <c r="B3314" s="7">
        <v>33878</v>
      </c>
      <c r="AB3314">
        <v>3.07</v>
      </c>
    </row>
    <row r="3315" spans="1:28" x14ac:dyDescent="0.3">
      <c r="A3315" t="s">
        <v>926</v>
      </c>
      <c r="B3315" s="7">
        <v>33878</v>
      </c>
      <c r="AB3315">
        <v>7</v>
      </c>
    </row>
    <row r="3316" spans="1:28" x14ac:dyDescent="0.3">
      <c r="A3316" t="s">
        <v>925</v>
      </c>
      <c r="B3316" s="7">
        <v>33878</v>
      </c>
      <c r="AB3316">
        <v>2.94</v>
      </c>
    </row>
    <row r="3317" spans="1:28" x14ac:dyDescent="0.3">
      <c r="A3317" t="s">
        <v>927</v>
      </c>
      <c r="B3317" s="7">
        <v>33878</v>
      </c>
      <c r="AB3317">
        <v>7.0299999999999985</v>
      </c>
    </row>
    <row r="3318" spans="1:28" x14ac:dyDescent="0.3">
      <c r="A3318" t="s">
        <v>926</v>
      </c>
      <c r="B3318" s="7">
        <v>33878</v>
      </c>
      <c r="AB3318">
        <v>6.910000000000001</v>
      </c>
    </row>
    <row r="3319" spans="1:28" x14ac:dyDescent="0.3">
      <c r="A3319" t="s">
        <v>924</v>
      </c>
      <c r="B3319" s="7">
        <v>33878</v>
      </c>
      <c r="AB3319">
        <v>3.1000000000000005</v>
      </c>
    </row>
    <row r="3320" spans="1:28" x14ac:dyDescent="0.3">
      <c r="A3320" t="s">
        <v>927</v>
      </c>
      <c r="B3320" s="7">
        <v>33878</v>
      </c>
      <c r="AB3320">
        <v>7.0510000000000002</v>
      </c>
    </row>
    <row r="3321" spans="1:28" x14ac:dyDescent="0.3">
      <c r="A3321" t="s">
        <v>925</v>
      </c>
      <c r="B3321" s="7">
        <v>33878</v>
      </c>
      <c r="AB3321">
        <v>2.9400000000000004</v>
      </c>
    </row>
    <row r="3322" spans="1:28" x14ac:dyDescent="0.3">
      <c r="A3322" t="s">
        <v>924</v>
      </c>
      <c r="B3322" s="7">
        <v>33878</v>
      </c>
      <c r="AB3322">
        <v>3.17</v>
      </c>
    </row>
    <row r="3323" spans="1:28" x14ac:dyDescent="0.3">
      <c r="A3323" t="s">
        <v>926</v>
      </c>
      <c r="B3323" s="7">
        <v>33878</v>
      </c>
      <c r="AB3323">
        <v>7.4499999999999984</v>
      </c>
    </row>
    <row r="3324" spans="1:28" x14ac:dyDescent="0.3">
      <c r="A3324" t="s">
        <v>927</v>
      </c>
      <c r="B3324" s="7">
        <v>33883</v>
      </c>
      <c r="AB3324">
        <v>7.2899999999999991</v>
      </c>
    </row>
    <row r="3325" spans="1:28" x14ac:dyDescent="0.3">
      <c r="A3325" t="s">
        <v>925</v>
      </c>
      <c r="B3325" s="7">
        <v>33883</v>
      </c>
      <c r="AB3325">
        <v>3.14</v>
      </c>
    </row>
    <row r="3326" spans="1:28" x14ac:dyDescent="0.3">
      <c r="A3326" t="s">
        <v>924</v>
      </c>
      <c r="B3326" s="7">
        <v>33883</v>
      </c>
      <c r="AB3326">
        <v>4.32</v>
      </c>
    </row>
    <row r="3327" spans="1:28" x14ac:dyDescent="0.3">
      <c r="A3327" t="s">
        <v>926</v>
      </c>
      <c r="B3327" s="7">
        <v>33883</v>
      </c>
      <c r="AB3327">
        <v>7.7600000000000007</v>
      </c>
    </row>
    <row r="3328" spans="1:28" x14ac:dyDescent="0.3">
      <c r="A3328" t="s">
        <v>925</v>
      </c>
      <c r="B3328" s="7">
        <v>33883</v>
      </c>
      <c r="AB3328">
        <v>4.1399999999999997</v>
      </c>
    </row>
    <row r="3329" spans="1:28" x14ac:dyDescent="0.3">
      <c r="A3329" t="s">
        <v>927</v>
      </c>
      <c r="B3329" s="7">
        <v>33883</v>
      </c>
      <c r="AB3329">
        <v>7.26</v>
      </c>
    </row>
    <row r="3330" spans="1:28" x14ac:dyDescent="0.3">
      <c r="A3330" t="s">
        <v>926</v>
      </c>
      <c r="B3330" s="7">
        <v>33883</v>
      </c>
      <c r="AB3330">
        <v>7.2299999999999995</v>
      </c>
    </row>
    <row r="3331" spans="1:28" x14ac:dyDescent="0.3">
      <c r="A3331" t="s">
        <v>924</v>
      </c>
      <c r="B3331" s="7">
        <v>33883</v>
      </c>
      <c r="AB3331">
        <v>4.1300000000000008</v>
      </c>
    </row>
    <row r="3332" spans="1:28" x14ac:dyDescent="0.3">
      <c r="A3332" t="s">
        <v>927</v>
      </c>
      <c r="B3332" s="7">
        <v>33883</v>
      </c>
      <c r="AB3332">
        <v>7.4</v>
      </c>
    </row>
    <row r="3333" spans="1:28" x14ac:dyDescent="0.3">
      <c r="A3333" t="s">
        <v>925</v>
      </c>
      <c r="B3333" s="7">
        <v>33883</v>
      </c>
      <c r="AB3333">
        <v>3.5699999999999994</v>
      </c>
    </row>
    <row r="3334" spans="1:28" x14ac:dyDescent="0.3">
      <c r="A3334" t="s">
        <v>924</v>
      </c>
      <c r="B3334" s="7">
        <v>33883</v>
      </c>
      <c r="AB3334">
        <v>4.660000000000001</v>
      </c>
    </row>
    <row r="3335" spans="1:28" x14ac:dyDescent="0.3">
      <c r="A3335" t="s">
        <v>926</v>
      </c>
      <c r="B3335" s="7">
        <v>33883</v>
      </c>
      <c r="AB3335">
        <v>7.9209999999999994</v>
      </c>
    </row>
    <row r="3336" spans="1:28" x14ac:dyDescent="0.3">
      <c r="A3336" t="s">
        <v>927</v>
      </c>
      <c r="B3336" s="7">
        <v>33891</v>
      </c>
      <c r="AB3336">
        <v>8.2399999999999984</v>
      </c>
    </row>
    <row r="3337" spans="1:28" x14ac:dyDescent="0.3">
      <c r="A3337" t="s">
        <v>925</v>
      </c>
      <c r="B3337" s="7">
        <v>33891</v>
      </c>
      <c r="AB3337">
        <v>4.37</v>
      </c>
    </row>
    <row r="3338" spans="1:28" x14ac:dyDescent="0.3">
      <c r="A3338" t="s">
        <v>924</v>
      </c>
      <c r="B3338" s="7">
        <v>33891</v>
      </c>
      <c r="AB3338">
        <v>4.5</v>
      </c>
    </row>
    <row r="3339" spans="1:28" x14ac:dyDescent="0.3">
      <c r="A3339" t="s">
        <v>926</v>
      </c>
      <c r="B3339" s="7">
        <v>33891</v>
      </c>
      <c r="AB3339">
        <v>8.3520000000000003</v>
      </c>
    </row>
    <row r="3340" spans="1:28" x14ac:dyDescent="0.3">
      <c r="A3340" t="s">
        <v>925</v>
      </c>
      <c r="B3340" s="7">
        <v>33891</v>
      </c>
      <c r="AB3340">
        <v>4.1800000000000006</v>
      </c>
    </row>
    <row r="3341" spans="1:28" x14ac:dyDescent="0.3">
      <c r="A3341" t="s">
        <v>927</v>
      </c>
      <c r="B3341" s="7">
        <v>33891</v>
      </c>
      <c r="AB3341">
        <v>8.4000000000000021</v>
      </c>
    </row>
    <row r="3342" spans="1:28" x14ac:dyDescent="0.3">
      <c r="A3342" t="s">
        <v>926</v>
      </c>
      <c r="B3342" s="7">
        <v>33891</v>
      </c>
      <c r="AB3342">
        <v>8.2809999999999988</v>
      </c>
    </row>
    <row r="3343" spans="1:28" x14ac:dyDescent="0.3">
      <c r="A3343" t="s">
        <v>924</v>
      </c>
      <c r="B3343" s="7">
        <v>33891</v>
      </c>
      <c r="AB3343">
        <v>4.63</v>
      </c>
    </row>
    <row r="3344" spans="1:28" x14ac:dyDescent="0.3">
      <c r="A3344" t="s">
        <v>927</v>
      </c>
      <c r="B3344" s="7">
        <v>33891</v>
      </c>
      <c r="AB3344">
        <v>8.5410000000000004</v>
      </c>
    </row>
    <row r="3345" spans="1:28" x14ac:dyDescent="0.3">
      <c r="A3345" t="s">
        <v>925</v>
      </c>
      <c r="B3345" s="7">
        <v>33891</v>
      </c>
      <c r="AB3345">
        <v>4.55</v>
      </c>
    </row>
    <row r="3346" spans="1:28" x14ac:dyDescent="0.3">
      <c r="A3346" t="s">
        <v>924</v>
      </c>
      <c r="B3346" s="7">
        <v>33891</v>
      </c>
      <c r="AB3346">
        <v>4.8000000000000007</v>
      </c>
    </row>
    <row r="3347" spans="1:28" x14ac:dyDescent="0.3">
      <c r="A3347" t="s">
        <v>926</v>
      </c>
      <c r="B3347" s="7">
        <v>33891</v>
      </c>
      <c r="AB3347">
        <v>8.6900000000000013</v>
      </c>
    </row>
    <row r="3348" spans="1:28" x14ac:dyDescent="0.3">
      <c r="A3348" t="s">
        <v>927</v>
      </c>
      <c r="B3348" s="7">
        <v>33904</v>
      </c>
      <c r="AB3348">
        <v>9.331999999999999</v>
      </c>
    </row>
    <row r="3349" spans="1:28" x14ac:dyDescent="0.3">
      <c r="A3349" t="s">
        <v>925</v>
      </c>
      <c r="B3349" s="7">
        <v>33904</v>
      </c>
      <c r="AB3349">
        <v>7.6239999999999997</v>
      </c>
    </row>
    <row r="3350" spans="1:28" x14ac:dyDescent="0.3">
      <c r="A3350" t="s">
        <v>924</v>
      </c>
      <c r="B3350" s="7">
        <v>33904</v>
      </c>
      <c r="AB3350">
        <v>7.8599999999999994</v>
      </c>
    </row>
    <row r="3351" spans="1:28" x14ac:dyDescent="0.3">
      <c r="A3351" t="s">
        <v>926</v>
      </c>
      <c r="B3351" s="7">
        <v>33904</v>
      </c>
      <c r="AB3351">
        <v>9.3309999999999995</v>
      </c>
    </row>
    <row r="3352" spans="1:28" x14ac:dyDescent="0.3">
      <c r="A3352" t="s">
        <v>925</v>
      </c>
      <c r="B3352" s="7">
        <v>33904</v>
      </c>
      <c r="AB3352">
        <v>7.4599999999999991</v>
      </c>
    </row>
    <row r="3353" spans="1:28" x14ac:dyDescent="0.3">
      <c r="A3353" t="s">
        <v>927</v>
      </c>
      <c r="B3353" s="7">
        <v>33904</v>
      </c>
      <c r="AB3353">
        <v>9.4000000000000021</v>
      </c>
    </row>
    <row r="3354" spans="1:28" x14ac:dyDescent="0.3">
      <c r="A3354" t="s">
        <v>926</v>
      </c>
      <c r="B3354" s="7">
        <v>33904</v>
      </c>
      <c r="AB3354">
        <v>9.23</v>
      </c>
    </row>
    <row r="3355" spans="1:28" x14ac:dyDescent="0.3">
      <c r="A3355" t="s">
        <v>924</v>
      </c>
      <c r="B3355" s="7">
        <v>33904</v>
      </c>
      <c r="AB3355">
        <v>7.93</v>
      </c>
    </row>
    <row r="3356" spans="1:28" x14ac:dyDescent="0.3">
      <c r="A3356" t="s">
        <v>927</v>
      </c>
      <c r="B3356" s="7">
        <v>33904</v>
      </c>
      <c r="AB3356">
        <v>9.4</v>
      </c>
    </row>
    <row r="3357" spans="1:28" x14ac:dyDescent="0.3">
      <c r="A3357" t="s">
        <v>925</v>
      </c>
      <c r="B3357" s="7">
        <v>33904</v>
      </c>
      <c r="AB3357">
        <v>7.7509999999999994</v>
      </c>
    </row>
    <row r="3358" spans="1:28" x14ac:dyDescent="0.3">
      <c r="A3358" t="s">
        <v>924</v>
      </c>
      <c r="B3358" s="7">
        <v>33904</v>
      </c>
      <c r="AB3358">
        <v>7.8899999999999988</v>
      </c>
    </row>
    <row r="3359" spans="1:28" x14ac:dyDescent="0.3">
      <c r="A3359" t="s">
        <v>926</v>
      </c>
      <c r="B3359" s="7">
        <v>33904</v>
      </c>
      <c r="AB3359">
        <v>9.5100000000000016</v>
      </c>
    </row>
    <row r="3360" spans="1:28" x14ac:dyDescent="0.3">
      <c r="A3360" t="s">
        <v>927</v>
      </c>
      <c r="B3360" s="7">
        <v>33912</v>
      </c>
      <c r="AB3360">
        <v>10.32</v>
      </c>
    </row>
    <row r="3361" spans="1:28" x14ac:dyDescent="0.3">
      <c r="A3361" t="s">
        <v>925</v>
      </c>
      <c r="B3361" s="7">
        <v>33912</v>
      </c>
      <c r="AB3361">
        <v>8.5599999999999987</v>
      </c>
    </row>
    <row r="3362" spans="1:28" x14ac:dyDescent="0.3">
      <c r="A3362" t="s">
        <v>924</v>
      </c>
      <c r="B3362" s="7">
        <v>33912</v>
      </c>
      <c r="AB3362">
        <v>8.91</v>
      </c>
    </row>
    <row r="3363" spans="1:28" x14ac:dyDescent="0.3">
      <c r="A3363" t="s">
        <v>926</v>
      </c>
      <c r="B3363" s="7">
        <v>33912</v>
      </c>
      <c r="AB3363">
        <v>10.329999999999998</v>
      </c>
    </row>
    <row r="3364" spans="1:28" x14ac:dyDescent="0.3">
      <c r="A3364" t="s">
        <v>925</v>
      </c>
      <c r="B3364" s="7">
        <v>33912</v>
      </c>
      <c r="AB3364">
        <v>8.6999999999999993</v>
      </c>
    </row>
    <row r="3365" spans="1:28" x14ac:dyDescent="0.3">
      <c r="A3365" t="s">
        <v>927</v>
      </c>
      <c r="B3365" s="7">
        <v>33912</v>
      </c>
      <c r="AB3365">
        <v>10.590000000000002</v>
      </c>
    </row>
    <row r="3366" spans="1:28" x14ac:dyDescent="0.3">
      <c r="A3366" t="s">
        <v>926</v>
      </c>
      <c r="B3366" s="7">
        <v>33912</v>
      </c>
      <c r="AB3366">
        <v>10.311000000000002</v>
      </c>
    </row>
    <row r="3367" spans="1:28" x14ac:dyDescent="0.3">
      <c r="A3367" t="s">
        <v>924</v>
      </c>
      <c r="B3367" s="7">
        <v>33912</v>
      </c>
      <c r="AB3367">
        <v>8.7099999999999973</v>
      </c>
    </row>
    <row r="3368" spans="1:28" x14ac:dyDescent="0.3">
      <c r="A3368" t="s">
        <v>927</v>
      </c>
      <c r="B3368" s="7">
        <v>33912</v>
      </c>
      <c r="AB3368">
        <v>10.5</v>
      </c>
    </row>
    <row r="3369" spans="1:28" x14ac:dyDescent="0.3">
      <c r="A3369" t="s">
        <v>925</v>
      </c>
      <c r="B3369" s="7">
        <v>33912</v>
      </c>
      <c r="AB3369">
        <v>9.11</v>
      </c>
    </row>
    <row r="3370" spans="1:28" x14ac:dyDescent="0.3">
      <c r="A3370" t="s">
        <v>924</v>
      </c>
      <c r="B3370" s="7">
        <v>33912</v>
      </c>
      <c r="AB3370">
        <v>8.7899999999999991</v>
      </c>
    </row>
    <row r="3371" spans="1:28" x14ac:dyDescent="0.3">
      <c r="A3371" t="s">
        <v>926</v>
      </c>
      <c r="B3371" s="7">
        <v>33912</v>
      </c>
      <c r="AB3371">
        <v>10.818000000000001</v>
      </c>
    </row>
    <row r="3372" spans="1:28" x14ac:dyDescent="0.3">
      <c r="A3372" t="s">
        <v>927</v>
      </c>
      <c r="B3372" s="7">
        <v>33919</v>
      </c>
      <c r="AB3372">
        <v>10.75</v>
      </c>
    </row>
    <row r="3373" spans="1:28" x14ac:dyDescent="0.3">
      <c r="A3373" t="s">
        <v>925</v>
      </c>
      <c r="B3373" s="7">
        <v>33919</v>
      </c>
      <c r="AB3373">
        <v>9.34</v>
      </c>
    </row>
    <row r="3374" spans="1:28" x14ac:dyDescent="0.3">
      <c r="A3374" t="s">
        <v>924</v>
      </c>
      <c r="B3374" s="7">
        <v>33919</v>
      </c>
      <c r="AB3374">
        <v>9.6999999999999993</v>
      </c>
    </row>
    <row r="3375" spans="1:28" x14ac:dyDescent="0.3">
      <c r="A3375" t="s">
        <v>926</v>
      </c>
      <c r="B3375" s="7">
        <v>33919</v>
      </c>
      <c r="AB3375">
        <v>10.8</v>
      </c>
    </row>
    <row r="3376" spans="1:28" x14ac:dyDescent="0.3">
      <c r="A3376" t="s">
        <v>925</v>
      </c>
      <c r="B3376" s="7">
        <v>33919</v>
      </c>
      <c r="AB3376">
        <v>9.4300000000000015</v>
      </c>
    </row>
    <row r="3377" spans="1:28" x14ac:dyDescent="0.3">
      <c r="A3377" t="s">
        <v>927</v>
      </c>
      <c r="B3377" s="7">
        <v>33919</v>
      </c>
      <c r="AB3377">
        <v>10.5</v>
      </c>
    </row>
    <row r="3378" spans="1:28" x14ac:dyDescent="0.3">
      <c r="A3378" t="s">
        <v>926</v>
      </c>
      <c r="B3378" s="7">
        <v>33919</v>
      </c>
      <c r="AB3378">
        <v>10.3</v>
      </c>
    </row>
    <row r="3379" spans="1:28" x14ac:dyDescent="0.3">
      <c r="A3379" t="s">
        <v>924</v>
      </c>
      <c r="B3379" s="7">
        <v>33919</v>
      </c>
      <c r="AB3379">
        <v>9.82</v>
      </c>
    </row>
    <row r="3380" spans="1:28" x14ac:dyDescent="0.3">
      <c r="A3380" t="s">
        <v>927</v>
      </c>
      <c r="B3380" s="7">
        <v>33919</v>
      </c>
      <c r="AB3380">
        <v>10.129999999999999</v>
      </c>
    </row>
    <row r="3381" spans="1:28" x14ac:dyDescent="0.3">
      <c r="A3381" t="s">
        <v>925</v>
      </c>
      <c r="B3381" s="7">
        <v>33919</v>
      </c>
      <c r="AB3381">
        <v>9.77</v>
      </c>
    </row>
    <row r="3382" spans="1:28" x14ac:dyDescent="0.3">
      <c r="A3382" t="s">
        <v>924</v>
      </c>
      <c r="B3382" s="7">
        <v>33919</v>
      </c>
      <c r="AB3382">
        <v>9.7900000000000027</v>
      </c>
    </row>
    <row r="3383" spans="1:28" x14ac:dyDescent="0.3">
      <c r="A3383" t="s">
        <v>926</v>
      </c>
      <c r="B3383" s="7">
        <v>33919</v>
      </c>
      <c r="AB3383">
        <v>11.2</v>
      </c>
    </row>
    <row r="3384" spans="1:28" x14ac:dyDescent="0.3">
      <c r="A3384" t="s">
        <v>927</v>
      </c>
      <c r="B3384" s="7">
        <v>33925</v>
      </c>
      <c r="AB3384">
        <v>11</v>
      </c>
    </row>
    <row r="3385" spans="1:28" x14ac:dyDescent="0.3">
      <c r="A3385" t="s">
        <v>925</v>
      </c>
      <c r="B3385" s="7">
        <v>33925</v>
      </c>
      <c r="AB3385">
        <v>10.23</v>
      </c>
    </row>
    <row r="3386" spans="1:28" x14ac:dyDescent="0.3">
      <c r="A3386" t="s">
        <v>924</v>
      </c>
      <c r="B3386" s="7">
        <v>33925</v>
      </c>
      <c r="AB3386">
        <v>10.610000000000001</v>
      </c>
    </row>
    <row r="3387" spans="1:28" x14ac:dyDescent="0.3">
      <c r="A3387" t="s">
        <v>926</v>
      </c>
      <c r="B3387" s="7">
        <v>33925</v>
      </c>
      <c r="AB3387">
        <v>10.7</v>
      </c>
    </row>
    <row r="3388" spans="1:28" x14ac:dyDescent="0.3">
      <c r="A3388" t="s">
        <v>925</v>
      </c>
      <c r="B3388" s="7">
        <v>33925</v>
      </c>
      <c r="AB3388">
        <v>10.42</v>
      </c>
    </row>
    <row r="3389" spans="1:28" x14ac:dyDescent="0.3">
      <c r="A3389" t="s">
        <v>927</v>
      </c>
      <c r="B3389" s="7">
        <v>33925</v>
      </c>
      <c r="AB3389">
        <v>11</v>
      </c>
    </row>
    <row r="3390" spans="1:28" x14ac:dyDescent="0.3">
      <c r="A3390" t="s">
        <v>926</v>
      </c>
      <c r="B3390" s="7">
        <v>33925</v>
      </c>
      <c r="AB3390">
        <v>10.8</v>
      </c>
    </row>
    <row r="3391" spans="1:28" x14ac:dyDescent="0.3">
      <c r="A3391" t="s">
        <v>924</v>
      </c>
      <c r="B3391" s="7">
        <v>33925</v>
      </c>
      <c r="AB3391">
        <v>10.5</v>
      </c>
    </row>
    <row r="3392" spans="1:28" x14ac:dyDescent="0.3">
      <c r="A3392" t="s">
        <v>927</v>
      </c>
      <c r="B3392" s="7">
        <v>33925</v>
      </c>
      <c r="AB3392">
        <v>10.97</v>
      </c>
    </row>
    <row r="3393" spans="1:52" x14ac:dyDescent="0.3">
      <c r="A3393" t="s">
        <v>925</v>
      </c>
      <c r="B3393" s="7">
        <v>33925</v>
      </c>
      <c r="AB3393">
        <v>10.7</v>
      </c>
    </row>
    <row r="3394" spans="1:52" x14ac:dyDescent="0.3">
      <c r="A3394" t="s">
        <v>924</v>
      </c>
      <c r="B3394" s="7">
        <v>33925</v>
      </c>
      <c r="AB3394">
        <v>10.44</v>
      </c>
    </row>
    <row r="3395" spans="1:52" x14ac:dyDescent="0.3">
      <c r="A3395" t="s">
        <v>926</v>
      </c>
      <c r="B3395" s="7">
        <v>33925</v>
      </c>
      <c r="AB3395">
        <v>11.1</v>
      </c>
    </row>
    <row r="3396" spans="1:52" x14ac:dyDescent="0.3">
      <c r="A3396" t="s">
        <v>925</v>
      </c>
      <c r="B3396" s="7">
        <v>33932</v>
      </c>
      <c r="AB3396">
        <v>9.8000000000000007</v>
      </c>
    </row>
    <row r="3397" spans="1:52" x14ac:dyDescent="0.3">
      <c r="A3397" t="s">
        <v>924</v>
      </c>
      <c r="B3397" s="7">
        <v>33932</v>
      </c>
      <c r="AB3397">
        <v>10.3</v>
      </c>
    </row>
    <row r="3398" spans="1:52" x14ac:dyDescent="0.3">
      <c r="A3398" t="s">
        <v>925</v>
      </c>
      <c r="B3398" s="7">
        <v>33932</v>
      </c>
      <c r="AB3398">
        <v>10.4</v>
      </c>
    </row>
    <row r="3399" spans="1:52" x14ac:dyDescent="0.3">
      <c r="A3399" t="s">
        <v>924</v>
      </c>
      <c r="B3399" s="7">
        <v>33932</v>
      </c>
      <c r="AB3399">
        <v>11</v>
      </c>
    </row>
    <row r="3400" spans="1:52" x14ac:dyDescent="0.3">
      <c r="A3400" t="s">
        <v>925</v>
      </c>
      <c r="B3400" s="7">
        <v>33932</v>
      </c>
      <c r="AB3400">
        <v>10.6</v>
      </c>
    </row>
    <row r="3401" spans="1:52" x14ac:dyDescent="0.3">
      <c r="A3401" t="s">
        <v>924</v>
      </c>
      <c r="B3401" s="7">
        <v>33932</v>
      </c>
      <c r="AB3401">
        <v>10.4</v>
      </c>
    </row>
    <row r="3402" spans="1:52" x14ac:dyDescent="0.3">
      <c r="A3402" s="3" t="s">
        <v>936</v>
      </c>
      <c r="C3402" t="s">
        <v>937</v>
      </c>
      <c r="Q3402">
        <v>7.63</v>
      </c>
      <c r="R3402">
        <v>1086</v>
      </c>
      <c r="W3402">
        <f>AA3402/Y3402</f>
        <v>2.8549618320610686E-2</v>
      </c>
      <c r="X3402">
        <f>Q3402*0.76</f>
        <v>5.7988</v>
      </c>
      <c r="Y3402">
        <v>13100</v>
      </c>
      <c r="Z3402">
        <v>8.8000000000000007</v>
      </c>
      <c r="AA3402">
        <v>374</v>
      </c>
      <c r="AN3402">
        <v>118</v>
      </c>
      <c r="AO3402" t="s">
        <v>934</v>
      </c>
      <c r="AV3402">
        <v>164</v>
      </c>
      <c r="AY3402">
        <v>423</v>
      </c>
      <c r="AZ3402">
        <v>372</v>
      </c>
    </row>
    <row r="3403" spans="1:52" x14ac:dyDescent="0.3">
      <c r="A3403" s="3" t="s">
        <v>938</v>
      </c>
      <c r="C3403" t="s">
        <v>937</v>
      </c>
      <c r="Q3403">
        <v>10.01</v>
      </c>
      <c r="R3403">
        <v>1158</v>
      </c>
      <c r="W3403">
        <f t="shared" ref="W3403:W3407" si="1">AA3403/Y3403</f>
        <v>2.4367509986684421E-2</v>
      </c>
      <c r="X3403">
        <f>Q3403*0.75</f>
        <v>7.5075000000000003</v>
      </c>
      <c r="Y3403">
        <v>15020</v>
      </c>
      <c r="Z3403">
        <v>11.7</v>
      </c>
      <c r="AA3403">
        <v>366</v>
      </c>
      <c r="AO3403" t="s">
        <v>934</v>
      </c>
      <c r="AZ3403">
        <v>380</v>
      </c>
    </row>
    <row r="3404" spans="1:52" x14ac:dyDescent="0.3">
      <c r="A3404" s="3" t="s">
        <v>939</v>
      </c>
      <c r="C3404" t="s">
        <v>937</v>
      </c>
      <c r="Q3404">
        <v>11.57</v>
      </c>
      <c r="R3404">
        <v>1148</v>
      </c>
      <c r="W3404">
        <f t="shared" si="1"/>
        <v>2.2087067861715749E-2</v>
      </c>
      <c r="X3404">
        <f>Q3404*0.69</f>
        <v>7.9832999999999998</v>
      </c>
      <c r="Y3404">
        <v>15620</v>
      </c>
      <c r="Z3404">
        <v>13.1</v>
      </c>
      <c r="AA3404">
        <v>345</v>
      </c>
      <c r="AN3404">
        <v>140</v>
      </c>
      <c r="AO3404" t="s">
        <v>934</v>
      </c>
      <c r="AV3404">
        <v>188</v>
      </c>
      <c r="AY3404">
        <v>465</v>
      </c>
      <c r="AZ3404">
        <v>382</v>
      </c>
    </row>
    <row r="3405" spans="1:52" x14ac:dyDescent="0.3">
      <c r="A3405" s="3" t="s">
        <v>940</v>
      </c>
      <c r="C3405" t="s">
        <v>937</v>
      </c>
      <c r="Q3405">
        <v>13.62</v>
      </c>
      <c r="R3405">
        <v>1163</v>
      </c>
      <c r="W3405">
        <f t="shared" si="1"/>
        <v>2.081218274111675E-2</v>
      </c>
      <c r="X3405">
        <f>Q3405*0.65</f>
        <v>8.8529999999999998</v>
      </c>
      <c r="Y3405">
        <v>15760</v>
      </c>
      <c r="Z3405">
        <v>15.5</v>
      </c>
      <c r="AA3405">
        <v>328</v>
      </c>
      <c r="AN3405">
        <v>162</v>
      </c>
      <c r="AO3405" t="s">
        <v>934</v>
      </c>
      <c r="AV3405">
        <v>190</v>
      </c>
      <c r="AY3405">
        <v>474</v>
      </c>
      <c r="AZ3405">
        <v>376</v>
      </c>
    </row>
    <row r="3406" spans="1:52" x14ac:dyDescent="0.3">
      <c r="A3406" s="3" t="s">
        <v>941</v>
      </c>
      <c r="C3406" t="s">
        <v>937</v>
      </c>
      <c r="Q3406">
        <v>13.68</v>
      </c>
      <c r="R3406">
        <v>1132</v>
      </c>
      <c r="W3406">
        <f t="shared" si="1"/>
        <v>1.7490729295426454E-2</v>
      </c>
      <c r="X3406">
        <f>Q3406*0.62</f>
        <v>8.4816000000000003</v>
      </c>
      <c r="Y3406">
        <v>16180</v>
      </c>
      <c r="Z3406">
        <v>17</v>
      </c>
      <c r="AA3406">
        <v>283</v>
      </c>
      <c r="AO3406" t="s">
        <v>934</v>
      </c>
      <c r="AZ3406">
        <v>389</v>
      </c>
    </row>
    <row r="3407" spans="1:52" x14ac:dyDescent="0.3">
      <c r="A3407" s="3" t="s">
        <v>942</v>
      </c>
      <c r="C3407" t="s">
        <v>937</v>
      </c>
      <c r="Q3407">
        <v>15.5</v>
      </c>
      <c r="R3407">
        <v>1106</v>
      </c>
      <c r="W3407">
        <f t="shared" si="1"/>
        <v>1.7596034696406443E-2</v>
      </c>
      <c r="X3407">
        <f>Q3407*0.57</f>
        <v>8.8349999999999991</v>
      </c>
      <c r="Y3407">
        <v>16140</v>
      </c>
      <c r="Z3407">
        <v>17.8</v>
      </c>
      <c r="AA3407">
        <v>284</v>
      </c>
      <c r="AN3407">
        <v>159</v>
      </c>
      <c r="AO3407" t="s">
        <v>934</v>
      </c>
      <c r="AV3407">
        <v>186</v>
      </c>
      <c r="AY3407">
        <v>468</v>
      </c>
      <c r="AZ3407">
        <v>379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4.4" x14ac:dyDescent="0.3"/>
  <cols>
    <col min="1" max="1" width="29" bestFit="1" customWidth="1"/>
    <col min="2" max="2" width="31.33203125" bestFit="1" customWidth="1"/>
    <col min="3" max="3" width="15.6640625" customWidth="1"/>
  </cols>
  <sheetData>
    <row r="1" spans="1:3" x14ac:dyDescent="0.3">
      <c r="A1" t="s">
        <v>0</v>
      </c>
      <c r="B1" t="s">
        <v>917</v>
      </c>
      <c r="C1" t="s">
        <v>918</v>
      </c>
    </row>
    <row r="2" spans="1:3" x14ac:dyDescent="0.3">
      <c r="A2" t="s">
        <v>738</v>
      </c>
      <c r="B2">
        <v>1</v>
      </c>
      <c r="C2">
        <v>192.14999999999998</v>
      </c>
    </row>
    <row r="3" spans="1:3" x14ac:dyDescent="0.3">
      <c r="A3" t="s">
        <v>741</v>
      </c>
      <c r="B3">
        <v>1</v>
      </c>
      <c r="C3">
        <v>245.76899999999995</v>
      </c>
    </row>
    <row r="4" spans="1:3" x14ac:dyDescent="0.3">
      <c r="A4" t="s">
        <v>743</v>
      </c>
      <c r="B4">
        <v>1</v>
      </c>
      <c r="C4">
        <v>238.571</v>
      </c>
    </row>
    <row r="5" spans="1:3" x14ac:dyDescent="0.3">
      <c r="A5" t="s">
        <v>745</v>
      </c>
      <c r="B5">
        <v>1</v>
      </c>
      <c r="C5">
        <v>133.53454545454545</v>
      </c>
    </row>
    <row r="6" spans="1:3" x14ac:dyDescent="0.3">
      <c r="A6" t="s">
        <v>145</v>
      </c>
      <c r="B6">
        <v>1</v>
      </c>
      <c r="C6">
        <v>281.10833333333335</v>
      </c>
    </row>
    <row r="7" spans="1:3" x14ac:dyDescent="0.3">
      <c r="A7" t="s">
        <v>142</v>
      </c>
      <c r="B7">
        <v>1</v>
      </c>
      <c r="C7">
        <v>237.96099999999996</v>
      </c>
    </row>
    <row r="8" spans="1:3" x14ac:dyDescent="0.3">
      <c r="A8" t="s">
        <v>147</v>
      </c>
      <c r="B8">
        <v>1</v>
      </c>
      <c r="C8">
        <v>233.142</v>
      </c>
    </row>
    <row r="9" spans="1:3" x14ac:dyDescent="0.3">
      <c r="A9" t="s">
        <v>146</v>
      </c>
      <c r="B9">
        <v>1</v>
      </c>
      <c r="C9">
        <v>239.24199999999996</v>
      </c>
    </row>
    <row r="10" spans="1:3" x14ac:dyDescent="0.3">
      <c r="A10" t="s">
        <v>143</v>
      </c>
      <c r="B10">
        <v>1</v>
      </c>
      <c r="C10">
        <v>224.51049999999995</v>
      </c>
    </row>
    <row r="11" spans="1:3" x14ac:dyDescent="0.3">
      <c r="A11" t="s">
        <v>144</v>
      </c>
      <c r="B11">
        <v>1</v>
      </c>
      <c r="C11">
        <v>226.61499999999995</v>
      </c>
    </row>
    <row r="12" spans="1:3" x14ac:dyDescent="0.3">
      <c r="A12" t="s">
        <v>738</v>
      </c>
      <c r="B12">
        <v>2</v>
      </c>
      <c r="C12">
        <v>356.91100000000006</v>
      </c>
    </row>
    <row r="13" spans="1:3" x14ac:dyDescent="0.3">
      <c r="A13" t="s">
        <v>741</v>
      </c>
      <c r="B13">
        <v>2</v>
      </c>
      <c r="C13">
        <v>458.20150000000001</v>
      </c>
    </row>
    <row r="14" spans="1:3" x14ac:dyDescent="0.3">
      <c r="A14" t="s">
        <v>743</v>
      </c>
      <c r="B14">
        <v>2</v>
      </c>
      <c r="C14">
        <v>471.94736842105254</v>
      </c>
    </row>
    <row r="15" spans="1:3" x14ac:dyDescent="0.3">
      <c r="A15" t="s">
        <v>745</v>
      </c>
      <c r="B15">
        <v>2</v>
      </c>
      <c r="C15">
        <v>231.02947368421044</v>
      </c>
    </row>
    <row r="16" spans="1:3" x14ac:dyDescent="0.3">
      <c r="A16" t="s">
        <v>145</v>
      </c>
      <c r="B16">
        <v>2</v>
      </c>
      <c r="C16">
        <v>489.15222222222224</v>
      </c>
    </row>
    <row r="17" spans="1:3" x14ac:dyDescent="0.3">
      <c r="A17" t="s">
        <v>142</v>
      </c>
      <c r="B17">
        <v>2</v>
      </c>
      <c r="C17">
        <v>401.83750000000009</v>
      </c>
    </row>
    <row r="18" spans="1:3" x14ac:dyDescent="0.3">
      <c r="A18" t="s">
        <v>147</v>
      </c>
      <c r="B18">
        <v>2</v>
      </c>
      <c r="C18">
        <v>411.94263157894738</v>
      </c>
    </row>
    <row r="19" spans="1:3" x14ac:dyDescent="0.3">
      <c r="A19" t="s">
        <v>146</v>
      </c>
      <c r="B19">
        <v>2</v>
      </c>
      <c r="C19">
        <v>426.63400000000001</v>
      </c>
    </row>
    <row r="20" spans="1:3" x14ac:dyDescent="0.3">
      <c r="A20" t="s">
        <v>143</v>
      </c>
      <c r="B20">
        <v>2</v>
      </c>
      <c r="C20">
        <v>435.66199999999998</v>
      </c>
    </row>
    <row r="21" spans="1:3" x14ac:dyDescent="0.3">
      <c r="A21" t="s">
        <v>144</v>
      </c>
      <c r="B21">
        <v>2</v>
      </c>
      <c r="C21">
        <v>413.06149999999997</v>
      </c>
    </row>
    <row r="22" spans="1:3" x14ac:dyDescent="0.3">
      <c r="A22" t="s">
        <v>738</v>
      </c>
      <c r="B22">
        <v>3</v>
      </c>
      <c r="C22">
        <v>486.9020000000001</v>
      </c>
    </row>
    <row r="23" spans="1:3" x14ac:dyDescent="0.3">
      <c r="A23" t="s">
        <v>741</v>
      </c>
      <c r="B23">
        <v>3</v>
      </c>
      <c r="C23">
        <v>687.43949999999984</v>
      </c>
    </row>
    <row r="24" spans="1:3" x14ac:dyDescent="0.3">
      <c r="A24" t="s">
        <v>743</v>
      </c>
      <c r="B24">
        <v>3</v>
      </c>
      <c r="C24">
        <v>624.15842105263164</v>
      </c>
    </row>
    <row r="25" spans="1:3" x14ac:dyDescent="0.3">
      <c r="A25" t="s">
        <v>745</v>
      </c>
      <c r="B25">
        <v>3</v>
      </c>
      <c r="C25">
        <v>312.68599999999998</v>
      </c>
    </row>
    <row r="26" spans="1:3" x14ac:dyDescent="0.3">
      <c r="A26" t="s">
        <v>145</v>
      </c>
      <c r="B26">
        <v>3</v>
      </c>
      <c r="C26">
        <v>596.73250000000007</v>
      </c>
    </row>
    <row r="27" spans="1:3" x14ac:dyDescent="0.3">
      <c r="A27" t="s">
        <v>142</v>
      </c>
      <c r="B27">
        <v>3</v>
      </c>
      <c r="C27">
        <v>479.97850000000005</v>
      </c>
    </row>
    <row r="28" spans="1:3" x14ac:dyDescent="0.3">
      <c r="A28" t="s">
        <v>147</v>
      </c>
      <c r="B28">
        <v>3</v>
      </c>
      <c r="C28">
        <v>522.46499999999992</v>
      </c>
    </row>
    <row r="29" spans="1:3" x14ac:dyDescent="0.3">
      <c r="A29" t="s">
        <v>146</v>
      </c>
      <c r="B29">
        <v>3</v>
      </c>
      <c r="C29">
        <v>515.0535000000001</v>
      </c>
    </row>
    <row r="30" spans="1:3" x14ac:dyDescent="0.3">
      <c r="A30" t="s">
        <v>143</v>
      </c>
      <c r="B30">
        <v>3</v>
      </c>
      <c r="C30">
        <v>535.73250000000007</v>
      </c>
    </row>
    <row r="31" spans="1:3" x14ac:dyDescent="0.3">
      <c r="A31" t="s">
        <v>144</v>
      </c>
      <c r="B31">
        <v>3</v>
      </c>
      <c r="C31">
        <v>490.745</v>
      </c>
    </row>
    <row r="32" spans="1:3" x14ac:dyDescent="0.3">
      <c r="A32" t="s">
        <v>738</v>
      </c>
      <c r="B32">
        <v>4</v>
      </c>
      <c r="C32">
        <v>696.82333333333327</v>
      </c>
    </row>
    <row r="33" spans="1:3" x14ac:dyDescent="0.3">
      <c r="A33" t="s">
        <v>741</v>
      </c>
      <c r="B33">
        <v>4</v>
      </c>
      <c r="C33">
        <v>872.94049999999982</v>
      </c>
    </row>
    <row r="34" spans="1:3" x14ac:dyDescent="0.3">
      <c r="A34" t="s">
        <v>743</v>
      </c>
      <c r="B34">
        <v>4</v>
      </c>
      <c r="C34">
        <v>675.88</v>
      </c>
    </row>
    <row r="35" spans="1:3" x14ac:dyDescent="0.3">
      <c r="A35" t="s">
        <v>745</v>
      </c>
      <c r="B35">
        <v>4</v>
      </c>
      <c r="C35">
        <v>351.3599999999999</v>
      </c>
    </row>
    <row r="36" spans="1:3" x14ac:dyDescent="0.3">
      <c r="A36" t="s">
        <v>145</v>
      </c>
      <c r="B36">
        <v>4</v>
      </c>
      <c r="C36">
        <v>658.678</v>
      </c>
    </row>
    <row r="37" spans="1:3" x14ac:dyDescent="0.3">
      <c r="A37" t="s">
        <v>142</v>
      </c>
      <c r="B37">
        <v>4</v>
      </c>
      <c r="C37">
        <v>594.25437499999998</v>
      </c>
    </row>
    <row r="38" spans="1:3" x14ac:dyDescent="0.3">
      <c r="A38" t="s">
        <v>147</v>
      </c>
      <c r="B38">
        <v>4</v>
      </c>
      <c r="C38">
        <v>631.77699999999993</v>
      </c>
    </row>
    <row r="39" spans="1:3" x14ac:dyDescent="0.3">
      <c r="A39" t="s">
        <v>146</v>
      </c>
      <c r="B39">
        <v>4</v>
      </c>
      <c r="C39">
        <v>632.05149999999992</v>
      </c>
    </row>
    <row r="40" spans="1:3" x14ac:dyDescent="0.3">
      <c r="A40" t="s">
        <v>143</v>
      </c>
      <c r="B40">
        <v>4</v>
      </c>
      <c r="C40">
        <v>622.32199999999989</v>
      </c>
    </row>
    <row r="41" spans="1:3" x14ac:dyDescent="0.3">
      <c r="A41" t="s">
        <v>144</v>
      </c>
      <c r="B41">
        <v>4</v>
      </c>
      <c r="C41">
        <v>621.46800000000007</v>
      </c>
    </row>
    <row r="42" spans="1:3" x14ac:dyDescent="0.3">
      <c r="A42" t="s">
        <v>738</v>
      </c>
      <c r="B42">
        <v>5</v>
      </c>
      <c r="C42">
        <v>909.50999999999988</v>
      </c>
    </row>
    <row r="43" spans="1:3" x14ac:dyDescent="0.3">
      <c r="A43" t="s">
        <v>741</v>
      </c>
      <c r="B43">
        <v>5</v>
      </c>
      <c r="C43">
        <v>1152.5949999999998</v>
      </c>
    </row>
    <row r="44" spans="1:3" x14ac:dyDescent="0.3">
      <c r="A44" t="s">
        <v>743</v>
      </c>
      <c r="B44">
        <v>5</v>
      </c>
      <c r="C44">
        <v>774.5474999999999</v>
      </c>
    </row>
    <row r="45" spans="1:3" x14ac:dyDescent="0.3">
      <c r="A45" t="s">
        <v>745</v>
      </c>
      <c r="B45">
        <v>5</v>
      </c>
      <c r="C45">
        <v>425.16999999999996</v>
      </c>
    </row>
    <row r="46" spans="1:3" x14ac:dyDescent="0.3">
      <c r="A46" t="s">
        <v>145</v>
      </c>
      <c r="B46">
        <v>5</v>
      </c>
      <c r="C46">
        <v>816.3325000000001</v>
      </c>
    </row>
    <row r="47" spans="1:3" x14ac:dyDescent="0.3">
      <c r="A47" t="s">
        <v>142</v>
      </c>
      <c r="B47">
        <v>5</v>
      </c>
      <c r="C47">
        <v>755.02749999999992</v>
      </c>
    </row>
    <row r="48" spans="1:3" x14ac:dyDescent="0.3">
      <c r="A48" t="s">
        <v>147</v>
      </c>
      <c r="B48">
        <v>5</v>
      </c>
      <c r="C48">
        <v>763.84199999999998</v>
      </c>
    </row>
    <row r="49" spans="1:3" x14ac:dyDescent="0.3">
      <c r="A49" t="s">
        <v>146</v>
      </c>
      <c r="B49">
        <v>5</v>
      </c>
      <c r="C49">
        <v>821.09050000000002</v>
      </c>
    </row>
    <row r="50" spans="1:3" x14ac:dyDescent="0.3">
      <c r="A50" t="s">
        <v>143</v>
      </c>
      <c r="B50">
        <v>5</v>
      </c>
      <c r="C50">
        <v>785.46649999999977</v>
      </c>
    </row>
    <row r="51" spans="1:3" x14ac:dyDescent="0.3">
      <c r="A51" t="s">
        <v>144</v>
      </c>
      <c r="B51">
        <v>5</v>
      </c>
      <c r="C51">
        <v>762.01199999999994</v>
      </c>
    </row>
    <row r="52" spans="1:3" x14ac:dyDescent="0.3">
      <c r="A52" t="s">
        <v>738</v>
      </c>
      <c r="B52">
        <v>6</v>
      </c>
      <c r="C52">
        <v>1225.124</v>
      </c>
    </row>
    <row r="53" spans="1:3" x14ac:dyDescent="0.3">
      <c r="A53" t="s">
        <v>741</v>
      </c>
      <c r="B53">
        <v>6</v>
      </c>
      <c r="C53">
        <v>1489.4505555555554</v>
      </c>
    </row>
    <row r="54" spans="1:3" x14ac:dyDescent="0.3">
      <c r="A54" t="s">
        <v>743</v>
      </c>
      <c r="B54">
        <v>6</v>
      </c>
      <c r="C54">
        <v>850.75736842105255</v>
      </c>
    </row>
    <row r="55" spans="1:3" x14ac:dyDescent="0.3">
      <c r="A55" t="s">
        <v>745</v>
      </c>
      <c r="B55">
        <v>6</v>
      </c>
      <c r="C55">
        <v>586.24049999999988</v>
      </c>
    </row>
    <row r="56" spans="1:3" x14ac:dyDescent="0.3">
      <c r="A56" t="s">
        <v>145</v>
      </c>
      <c r="B56">
        <v>6</v>
      </c>
      <c r="C56">
        <v>906.82599999999979</v>
      </c>
    </row>
    <row r="57" spans="1:3" x14ac:dyDescent="0.3">
      <c r="A57" t="s">
        <v>142</v>
      </c>
      <c r="B57">
        <v>6</v>
      </c>
      <c r="C57">
        <v>821.76149999999996</v>
      </c>
    </row>
    <row r="58" spans="1:3" x14ac:dyDescent="0.3">
      <c r="A58" t="s">
        <v>147</v>
      </c>
      <c r="B58">
        <v>6</v>
      </c>
      <c r="C58">
        <v>829.81349999999998</v>
      </c>
    </row>
    <row r="59" spans="1:3" x14ac:dyDescent="0.3">
      <c r="A59" t="s">
        <v>146</v>
      </c>
      <c r="B59">
        <v>6</v>
      </c>
      <c r="C59">
        <v>863.88199999999995</v>
      </c>
    </row>
    <row r="60" spans="1:3" x14ac:dyDescent="0.3">
      <c r="A60" t="s">
        <v>143</v>
      </c>
      <c r="B60">
        <v>6</v>
      </c>
      <c r="C60">
        <v>906.33799999999997</v>
      </c>
    </row>
    <row r="61" spans="1:3" x14ac:dyDescent="0.3">
      <c r="A61" t="s">
        <v>144</v>
      </c>
      <c r="B61">
        <v>6</v>
      </c>
      <c r="C61">
        <v>807.51799999999992</v>
      </c>
    </row>
    <row r="62" spans="1:3" x14ac:dyDescent="0.3">
      <c r="A62" t="s">
        <v>738</v>
      </c>
      <c r="B62">
        <v>7</v>
      </c>
      <c r="C62">
        <v>1486.923157894737</v>
      </c>
    </row>
    <row r="63" spans="1:3" x14ac:dyDescent="0.3">
      <c r="A63" t="s">
        <v>741</v>
      </c>
      <c r="B63">
        <v>7</v>
      </c>
      <c r="C63">
        <v>1495.7538888888889</v>
      </c>
    </row>
    <row r="64" spans="1:3" x14ac:dyDescent="0.3">
      <c r="A64" t="s">
        <v>743</v>
      </c>
      <c r="B64">
        <v>7</v>
      </c>
      <c r="C64">
        <v>947.36388888888871</v>
      </c>
    </row>
    <row r="65" spans="1:3" x14ac:dyDescent="0.3">
      <c r="A65" t="s">
        <v>745</v>
      </c>
      <c r="B65">
        <v>7</v>
      </c>
      <c r="C65">
        <v>902.76187500000003</v>
      </c>
    </row>
    <row r="66" spans="1:3" x14ac:dyDescent="0.3">
      <c r="A66" t="s">
        <v>145</v>
      </c>
      <c r="B66">
        <v>7</v>
      </c>
      <c r="C66">
        <v>1050.9690000000001</v>
      </c>
    </row>
    <row r="67" spans="1:3" x14ac:dyDescent="0.3">
      <c r="A67" t="s">
        <v>142</v>
      </c>
      <c r="B67">
        <v>7</v>
      </c>
      <c r="C67">
        <v>958.1880000000001</v>
      </c>
    </row>
    <row r="68" spans="1:3" x14ac:dyDescent="0.3">
      <c r="A68" t="s">
        <v>147</v>
      </c>
      <c r="B68">
        <v>7</v>
      </c>
      <c r="C68">
        <v>1002.7179999999998</v>
      </c>
    </row>
    <row r="69" spans="1:3" x14ac:dyDescent="0.3">
      <c r="A69" t="s">
        <v>146</v>
      </c>
      <c r="B69">
        <v>7</v>
      </c>
      <c r="C69">
        <v>1037.3965000000003</v>
      </c>
    </row>
    <row r="70" spans="1:3" x14ac:dyDescent="0.3">
      <c r="A70" t="s">
        <v>143</v>
      </c>
      <c r="B70">
        <v>7</v>
      </c>
      <c r="C70">
        <v>1017.7850000000001</v>
      </c>
    </row>
    <row r="71" spans="1:3" x14ac:dyDescent="0.3">
      <c r="A71" t="s">
        <v>144</v>
      </c>
      <c r="B71">
        <v>7</v>
      </c>
      <c r="C71">
        <v>906.1244999999999</v>
      </c>
    </row>
    <row r="72" spans="1:3" x14ac:dyDescent="0.3">
      <c r="A72" t="s">
        <v>738</v>
      </c>
      <c r="B72">
        <v>8</v>
      </c>
      <c r="C72">
        <v>1915.3036842105262</v>
      </c>
    </row>
    <row r="73" spans="1:3" x14ac:dyDescent="0.3">
      <c r="A73" t="s">
        <v>741</v>
      </c>
      <c r="B73">
        <v>8</v>
      </c>
      <c r="C73">
        <v>1520.7977777777778</v>
      </c>
    </row>
    <row r="74" spans="1:3" x14ac:dyDescent="0.3">
      <c r="A74" t="s">
        <v>743</v>
      </c>
      <c r="B74">
        <v>8</v>
      </c>
      <c r="C74">
        <v>1032.2216666666666</v>
      </c>
    </row>
    <row r="75" spans="1:3" x14ac:dyDescent="0.3">
      <c r="A75" t="s">
        <v>745</v>
      </c>
      <c r="B75">
        <v>8</v>
      </c>
      <c r="C75">
        <v>1327.001176470588</v>
      </c>
    </row>
    <row r="76" spans="1:3" x14ac:dyDescent="0.3">
      <c r="A76" t="s">
        <v>145</v>
      </c>
      <c r="B76">
        <v>8</v>
      </c>
      <c r="C76">
        <v>1139.663</v>
      </c>
    </row>
    <row r="77" spans="1:3" x14ac:dyDescent="0.3">
      <c r="A77" t="s">
        <v>142</v>
      </c>
      <c r="B77">
        <v>8</v>
      </c>
      <c r="C77">
        <v>1133.8375000000001</v>
      </c>
    </row>
    <row r="78" spans="1:3" x14ac:dyDescent="0.3">
      <c r="A78" t="s">
        <v>147</v>
      </c>
      <c r="B78">
        <v>8</v>
      </c>
      <c r="C78">
        <v>1141.5539999999996</v>
      </c>
    </row>
    <row r="79" spans="1:3" x14ac:dyDescent="0.3">
      <c r="A79" t="s">
        <v>146</v>
      </c>
      <c r="B79">
        <v>8</v>
      </c>
      <c r="C79">
        <v>1154.3944999999999</v>
      </c>
    </row>
    <row r="80" spans="1:3" x14ac:dyDescent="0.3">
      <c r="A80" t="s">
        <v>143</v>
      </c>
      <c r="B80">
        <v>8</v>
      </c>
      <c r="C80">
        <v>1152.1680000000001</v>
      </c>
    </row>
    <row r="81" spans="1:3" x14ac:dyDescent="0.3">
      <c r="A81" t="s">
        <v>144</v>
      </c>
      <c r="B81">
        <v>8</v>
      </c>
      <c r="C81">
        <v>1029.1309999999999</v>
      </c>
    </row>
    <row r="82" spans="1:3" x14ac:dyDescent="0.3">
      <c r="A82" t="s">
        <v>738</v>
      </c>
      <c r="B82">
        <v>9</v>
      </c>
      <c r="C82">
        <v>2068.6063157894737</v>
      </c>
    </row>
    <row r="83" spans="1:3" x14ac:dyDescent="0.3">
      <c r="A83" t="s">
        <v>741</v>
      </c>
      <c r="B83">
        <v>9</v>
      </c>
      <c r="C83">
        <v>1603.1138888888891</v>
      </c>
    </row>
    <row r="84" spans="1:3" x14ac:dyDescent="0.3">
      <c r="A84" t="s">
        <v>743</v>
      </c>
      <c r="B84">
        <v>9</v>
      </c>
      <c r="C84">
        <v>1253.7194444444444</v>
      </c>
    </row>
    <row r="85" spans="1:3" x14ac:dyDescent="0.3">
      <c r="A85" t="s">
        <v>745</v>
      </c>
      <c r="B85">
        <v>9</v>
      </c>
      <c r="C85">
        <v>1922.076111111111</v>
      </c>
    </row>
    <row r="86" spans="1:3" x14ac:dyDescent="0.3">
      <c r="A86" t="s">
        <v>145</v>
      </c>
      <c r="B86">
        <v>9</v>
      </c>
      <c r="C86">
        <v>1435.0554999999999</v>
      </c>
    </row>
    <row r="87" spans="1:3" x14ac:dyDescent="0.3">
      <c r="A87" t="s">
        <v>142</v>
      </c>
      <c r="B87">
        <v>9</v>
      </c>
      <c r="C87">
        <v>1420.3544999999997</v>
      </c>
    </row>
    <row r="88" spans="1:3" x14ac:dyDescent="0.3">
      <c r="A88" t="s">
        <v>147</v>
      </c>
      <c r="B88">
        <v>9</v>
      </c>
      <c r="C88">
        <v>1439.0509999999999</v>
      </c>
    </row>
    <row r="89" spans="1:3" x14ac:dyDescent="0.3">
      <c r="A89" t="s">
        <v>146</v>
      </c>
      <c r="B89">
        <v>9</v>
      </c>
      <c r="C89">
        <v>1483.0930000000003</v>
      </c>
    </row>
    <row r="90" spans="1:3" x14ac:dyDescent="0.3">
      <c r="A90" t="s">
        <v>143</v>
      </c>
      <c r="B90">
        <v>9</v>
      </c>
      <c r="C90">
        <v>1334.009</v>
      </c>
    </row>
    <row r="91" spans="1:3" x14ac:dyDescent="0.3">
      <c r="A91" t="s">
        <v>144</v>
      </c>
      <c r="B91">
        <v>9</v>
      </c>
      <c r="C91">
        <v>1306.5894999999998</v>
      </c>
    </row>
    <row r="92" spans="1:3" x14ac:dyDescent="0.3">
      <c r="A92" t="s">
        <v>738</v>
      </c>
      <c r="B92">
        <v>10</v>
      </c>
      <c r="C92">
        <v>2224.6378947368421</v>
      </c>
    </row>
    <row r="93" spans="1:3" x14ac:dyDescent="0.3">
      <c r="A93" t="s">
        <v>741</v>
      </c>
      <c r="B93">
        <v>10</v>
      </c>
      <c r="C93">
        <v>1600.4366666666665</v>
      </c>
    </row>
    <row r="94" spans="1:3" x14ac:dyDescent="0.3">
      <c r="A94" t="s">
        <v>743</v>
      </c>
      <c r="B94">
        <v>10</v>
      </c>
      <c r="C94">
        <v>1760.5955555555554</v>
      </c>
    </row>
    <row r="95" spans="1:3" x14ac:dyDescent="0.3">
      <c r="A95" t="s">
        <v>745</v>
      </c>
      <c r="B95">
        <v>10</v>
      </c>
      <c r="C95">
        <v>2315.9259999999995</v>
      </c>
    </row>
    <row r="96" spans="1:3" x14ac:dyDescent="0.3">
      <c r="A96" t="s">
        <v>145</v>
      </c>
      <c r="B96">
        <v>10</v>
      </c>
      <c r="C96">
        <v>2067.6254999999996</v>
      </c>
    </row>
    <row r="97" spans="1:3" x14ac:dyDescent="0.3">
      <c r="A97" t="s">
        <v>142</v>
      </c>
      <c r="B97">
        <v>10</v>
      </c>
      <c r="C97">
        <v>2067.0154999999995</v>
      </c>
    </row>
    <row r="98" spans="1:3" x14ac:dyDescent="0.3">
      <c r="A98" t="s">
        <v>147</v>
      </c>
      <c r="B98">
        <v>10</v>
      </c>
      <c r="C98">
        <v>2059.7869999999994</v>
      </c>
    </row>
    <row r="99" spans="1:3" x14ac:dyDescent="0.3">
      <c r="A99" t="s">
        <v>146</v>
      </c>
      <c r="B99">
        <v>10</v>
      </c>
      <c r="C99">
        <v>2107.5804999999991</v>
      </c>
    </row>
    <row r="100" spans="1:3" x14ac:dyDescent="0.3">
      <c r="A100" t="s">
        <v>143</v>
      </c>
      <c r="B100">
        <v>10</v>
      </c>
      <c r="C100">
        <v>1986.7394999999997</v>
      </c>
    </row>
    <row r="101" spans="1:3" x14ac:dyDescent="0.3">
      <c r="A101" t="s">
        <v>144</v>
      </c>
      <c r="B101">
        <v>10</v>
      </c>
      <c r="C101">
        <v>2021.5399999999997</v>
      </c>
    </row>
    <row r="102" spans="1:3" x14ac:dyDescent="0.3">
      <c r="A102" t="s">
        <v>738</v>
      </c>
      <c r="B102">
        <v>11</v>
      </c>
      <c r="C102">
        <v>2283.4868421052638</v>
      </c>
    </row>
    <row r="103" spans="1:3" x14ac:dyDescent="0.3">
      <c r="A103" t="s">
        <v>741</v>
      </c>
      <c r="B103">
        <v>11</v>
      </c>
      <c r="C103">
        <v>1484.096111111111</v>
      </c>
    </row>
    <row r="104" spans="1:3" x14ac:dyDescent="0.3">
      <c r="A104" t="s">
        <v>743</v>
      </c>
      <c r="B104">
        <v>11</v>
      </c>
      <c r="C104">
        <v>2228.1944444444443</v>
      </c>
    </row>
    <row r="105" spans="1:3" x14ac:dyDescent="0.3">
      <c r="A105" t="s">
        <v>745</v>
      </c>
      <c r="B105">
        <v>11</v>
      </c>
      <c r="C105">
        <v>2395.0735</v>
      </c>
    </row>
    <row r="106" spans="1:3" x14ac:dyDescent="0.3">
      <c r="A106" t="s">
        <v>145</v>
      </c>
      <c r="B106">
        <v>11</v>
      </c>
      <c r="C106">
        <v>2258.3419999999996</v>
      </c>
    </row>
    <row r="107" spans="1:3" x14ac:dyDescent="0.3">
      <c r="A107" t="s">
        <v>142</v>
      </c>
      <c r="B107">
        <v>11</v>
      </c>
      <c r="C107">
        <v>2317.5119999999997</v>
      </c>
    </row>
    <row r="108" spans="1:3" x14ac:dyDescent="0.3">
      <c r="A108" t="s">
        <v>147</v>
      </c>
      <c r="B108">
        <v>11</v>
      </c>
      <c r="C108">
        <v>2336.8490000000006</v>
      </c>
    </row>
    <row r="109" spans="1:3" x14ac:dyDescent="0.3">
      <c r="A109" t="s">
        <v>146</v>
      </c>
      <c r="B109">
        <v>11</v>
      </c>
      <c r="C109">
        <v>2302.75</v>
      </c>
    </row>
    <row r="110" spans="1:3" x14ac:dyDescent="0.3">
      <c r="A110" t="s">
        <v>143</v>
      </c>
      <c r="B110">
        <v>11</v>
      </c>
      <c r="C110">
        <v>2317.4205000000002</v>
      </c>
    </row>
    <row r="111" spans="1:3" x14ac:dyDescent="0.3">
      <c r="A111" t="s">
        <v>144</v>
      </c>
      <c r="B111">
        <v>11</v>
      </c>
      <c r="C111">
        <v>2356.4605000000001</v>
      </c>
    </row>
    <row r="112" spans="1:3" x14ac:dyDescent="0.3">
      <c r="A112" t="s">
        <v>738</v>
      </c>
      <c r="B112">
        <v>12</v>
      </c>
      <c r="C112">
        <v>2214.1715789473687</v>
      </c>
    </row>
    <row r="113" spans="1:3" x14ac:dyDescent="0.3">
      <c r="A113" t="s">
        <v>741</v>
      </c>
      <c r="B113">
        <v>12</v>
      </c>
      <c r="C113">
        <v>1662.3177777777773</v>
      </c>
    </row>
    <row r="114" spans="1:3" x14ac:dyDescent="0.3">
      <c r="A114" t="s">
        <v>743</v>
      </c>
      <c r="B114">
        <v>12</v>
      </c>
      <c r="C114">
        <v>2382.3888888888887</v>
      </c>
    </row>
    <row r="115" spans="1:3" x14ac:dyDescent="0.3">
      <c r="A115" t="s">
        <v>745</v>
      </c>
      <c r="B115">
        <v>12</v>
      </c>
      <c r="C115">
        <v>2426.4579999999996</v>
      </c>
    </row>
    <row r="116" spans="1:3" x14ac:dyDescent="0.3">
      <c r="A116" t="s">
        <v>145</v>
      </c>
      <c r="B116">
        <v>12</v>
      </c>
      <c r="C116">
        <v>2191.7910000000002</v>
      </c>
    </row>
    <row r="117" spans="1:3" x14ac:dyDescent="0.3">
      <c r="A117" t="s">
        <v>142</v>
      </c>
      <c r="B117">
        <v>12</v>
      </c>
      <c r="C117">
        <v>2259.8364999999999</v>
      </c>
    </row>
    <row r="118" spans="1:3" x14ac:dyDescent="0.3">
      <c r="A118" t="s">
        <v>147</v>
      </c>
      <c r="B118">
        <v>12</v>
      </c>
      <c r="C118">
        <v>2197.0065000000004</v>
      </c>
    </row>
    <row r="119" spans="1:3" x14ac:dyDescent="0.3">
      <c r="A119" t="s">
        <v>146</v>
      </c>
      <c r="B119">
        <v>12</v>
      </c>
      <c r="C119">
        <v>2117.7979999999998</v>
      </c>
    </row>
    <row r="120" spans="1:3" x14ac:dyDescent="0.3">
      <c r="A120" t="s">
        <v>143</v>
      </c>
      <c r="B120">
        <v>12</v>
      </c>
      <c r="C120">
        <v>2219.1189999999997</v>
      </c>
    </row>
    <row r="121" spans="1:3" x14ac:dyDescent="0.3">
      <c r="A121" t="s">
        <v>144</v>
      </c>
      <c r="B121">
        <v>12</v>
      </c>
      <c r="C121">
        <v>2301.1945000000005</v>
      </c>
    </row>
    <row r="122" spans="1:3" x14ac:dyDescent="0.3">
      <c r="A122" t="s">
        <v>738</v>
      </c>
      <c r="B122">
        <v>13</v>
      </c>
      <c r="C122">
        <v>1896.7468421052629</v>
      </c>
    </row>
    <row r="123" spans="1:3" x14ac:dyDescent="0.3">
      <c r="A123" t="s">
        <v>741</v>
      </c>
      <c r="B123">
        <v>13</v>
      </c>
      <c r="C123">
        <v>1904.6233333333325</v>
      </c>
    </row>
    <row r="124" spans="1:3" x14ac:dyDescent="0.3">
      <c r="A124" t="s">
        <v>743</v>
      </c>
      <c r="B124">
        <v>13</v>
      </c>
      <c r="C124">
        <v>2202.0661111111112</v>
      </c>
    </row>
    <row r="125" spans="1:3" x14ac:dyDescent="0.3">
      <c r="A125" t="s">
        <v>745</v>
      </c>
      <c r="B125">
        <v>13</v>
      </c>
      <c r="C125">
        <v>2130.7299999999996</v>
      </c>
    </row>
    <row r="126" spans="1:3" x14ac:dyDescent="0.3">
      <c r="A126" t="s">
        <v>145</v>
      </c>
      <c r="B126">
        <v>13</v>
      </c>
      <c r="C126">
        <v>2572.0039999999999</v>
      </c>
    </row>
    <row r="127" spans="1:3" x14ac:dyDescent="0.3">
      <c r="A127" t="s">
        <v>142</v>
      </c>
      <c r="B127">
        <v>13</v>
      </c>
      <c r="C127">
        <v>2548.0919999999996</v>
      </c>
    </row>
    <row r="128" spans="1:3" x14ac:dyDescent="0.3">
      <c r="A128" t="s">
        <v>147</v>
      </c>
      <c r="B128">
        <v>13</v>
      </c>
      <c r="C128">
        <v>2446.893</v>
      </c>
    </row>
    <row r="129" spans="1:3" x14ac:dyDescent="0.3">
      <c r="A129" t="s">
        <v>146</v>
      </c>
      <c r="B129">
        <v>13</v>
      </c>
      <c r="C129">
        <v>2377.9629999999993</v>
      </c>
    </row>
    <row r="130" spans="1:3" x14ac:dyDescent="0.3">
      <c r="A130" t="s">
        <v>143</v>
      </c>
      <c r="B130">
        <v>13</v>
      </c>
      <c r="C130">
        <v>2375.8584999999998</v>
      </c>
    </row>
    <row r="131" spans="1:3" x14ac:dyDescent="0.3">
      <c r="A131" t="s">
        <v>144</v>
      </c>
      <c r="B131">
        <v>13</v>
      </c>
      <c r="C131">
        <v>2478.4910000000004</v>
      </c>
    </row>
    <row r="132" spans="1:3" x14ac:dyDescent="0.3">
      <c r="A132" t="s">
        <v>738</v>
      </c>
      <c r="B132">
        <v>14</v>
      </c>
      <c r="C132">
        <v>1715.7694736842104</v>
      </c>
    </row>
    <row r="133" spans="1:3" x14ac:dyDescent="0.3">
      <c r="A133" t="s">
        <v>741</v>
      </c>
      <c r="B133">
        <v>14</v>
      </c>
      <c r="C133">
        <v>1930.5144444444441</v>
      </c>
    </row>
    <row r="134" spans="1:3" x14ac:dyDescent="0.3">
      <c r="A134" t="s">
        <v>743</v>
      </c>
      <c r="B134">
        <v>14</v>
      </c>
      <c r="C134">
        <v>1973.7905555555558</v>
      </c>
    </row>
    <row r="135" spans="1:3" x14ac:dyDescent="0.3">
      <c r="A135" t="s">
        <v>745</v>
      </c>
      <c r="B135">
        <v>14</v>
      </c>
      <c r="C135">
        <v>1549.4</v>
      </c>
    </row>
    <row r="136" spans="1:3" x14ac:dyDescent="0.3">
      <c r="A136" t="s">
        <v>145</v>
      </c>
      <c r="B136">
        <v>14</v>
      </c>
      <c r="C136">
        <v>2710.0165000000002</v>
      </c>
    </row>
    <row r="137" spans="1:3" x14ac:dyDescent="0.3">
      <c r="A137" t="s">
        <v>142</v>
      </c>
      <c r="B137">
        <v>14</v>
      </c>
      <c r="C137">
        <v>3005.3784999999998</v>
      </c>
    </row>
    <row r="138" spans="1:3" x14ac:dyDescent="0.3">
      <c r="A138" t="s">
        <v>147</v>
      </c>
      <c r="B138">
        <v>14</v>
      </c>
      <c r="C138">
        <v>2840.2819999999997</v>
      </c>
    </row>
    <row r="139" spans="1:3" x14ac:dyDescent="0.3">
      <c r="A139" t="s">
        <v>146</v>
      </c>
      <c r="B139">
        <v>14</v>
      </c>
      <c r="C139">
        <v>2700.148947368421</v>
      </c>
    </row>
    <row r="140" spans="1:3" x14ac:dyDescent="0.3">
      <c r="A140" t="s">
        <v>143</v>
      </c>
      <c r="B140">
        <v>14</v>
      </c>
      <c r="C140">
        <v>2432.9544999999994</v>
      </c>
    </row>
    <row r="141" spans="1:3" x14ac:dyDescent="0.3">
      <c r="A141" t="s">
        <v>144</v>
      </c>
      <c r="B141">
        <v>14</v>
      </c>
      <c r="C141">
        <v>2406.0839999999998</v>
      </c>
    </row>
    <row r="142" spans="1:3" x14ac:dyDescent="0.3">
      <c r="A142" t="s">
        <v>738</v>
      </c>
      <c r="B142">
        <v>15</v>
      </c>
      <c r="C142">
        <v>1819.6621052631574</v>
      </c>
    </row>
    <row r="143" spans="1:3" x14ac:dyDescent="0.3">
      <c r="A143" t="s">
        <v>741</v>
      </c>
      <c r="B143">
        <v>15</v>
      </c>
      <c r="C143">
        <v>1774.7949999999996</v>
      </c>
    </row>
    <row r="144" spans="1:3" x14ac:dyDescent="0.3">
      <c r="A144" t="s">
        <v>743</v>
      </c>
      <c r="B144">
        <v>15</v>
      </c>
      <c r="C144">
        <v>1693.1566666666668</v>
      </c>
    </row>
    <row r="145" spans="1:3" x14ac:dyDescent="0.3">
      <c r="A145" t="s">
        <v>745</v>
      </c>
      <c r="B145">
        <v>15</v>
      </c>
    </row>
    <row r="146" spans="1:3" x14ac:dyDescent="0.3">
      <c r="A146" t="s">
        <v>145</v>
      </c>
      <c r="B146">
        <v>15</v>
      </c>
      <c r="C146">
        <v>2198.2366666666662</v>
      </c>
    </row>
    <row r="147" spans="1:3" x14ac:dyDescent="0.3">
      <c r="A147" t="s">
        <v>142</v>
      </c>
      <c r="B147">
        <v>15</v>
      </c>
      <c r="C147">
        <v>2983.4228571428575</v>
      </c>
    </row>
    <row r="148" spans="1:3" x14ac:dyDescent="0.3">
      <c r="A148" t="s">
        <v>147</v>
      </c>
      <c r="B148">
        <v>15</v>
      </c>
      <c r="C148">
        <v>2841.1766666666667</v>
      </c>
    </row>
    <row r="149" spans="1:3" x14ac:dyDescent="0.3">
      <c r="A149" t="s">
        <v>146</v>
      </c>
      <c r="B149">
        <v>15</v>
      </c>
      <c r="C149">
        <v>2503.5162500000001</v>
      </c>
    </row>
    <row r="150" spans="1:3" x14ac:dyDescent="0.3">
      <c r="A150" t="s">
        <v>143</v>
      </c>
      <c r="B150">
        <v>15</v>
      </c>
      <c r="C150">
        <v>2149.25875</v>
      </c>
    </row>
    <row r="151" spans="1:3" x14ac:dyDescent="0.3">
      <c r="A151" t="s">
        <v>144</v>
      </c>
      <c r="B151">
        <v>15</v>
      </c>
      <c r="C151">
        <v>2193.1025</v>
      </c>
    </row>
    <row r="152" spans="1:3" x14ac:dyDescent="0.3">
      <c r="A152" t="s">
        <v>738</v>
      </c>
      <c r="B152">
        <v>16</v>
      </c>
      <c r="C152">
        <v>1890.0368421052628</v>
      </c>
    </row>
    <row r="153" spans="1:3" x14ac:dyDescent="0.3">
      <c r="A153" t="s">
        <v>741</v>
      </c>
      <c r="B153">
        <v>16</v>
      </c>
      <c r="C153">
        <v>1517.141764705882</v>
      </c>
    </row>
    <row r="154" spans="1:3" x14ac:dyDescent="0.3">
      <c r="A154" t="s">
        <v>743</v>
      </c>
      <c r="B154">
        <v>16</v>
      </c>
      <c r="C154">
        <v>1665.3</v>
      </c>
    </row>
    <row r="155" spans="1:3" x14ac:dyDescent="0.3">
      <c r="A155" t="s">
        <v>745</v>
      </c>
      <c r="B155">
        <v>16</v>
      </c>
    </row>
    <row r="156" spans="1:3" x14ac:dyDescent="0.3">
      <c r="A156" t="s">
        <v>145</v>
      </c>
      <c r="B156">
        <v>16</v>
      </c>
    </row>
    <row r="157" spans="1:3" x14ac:dyDescent="0.3">
      <c r="A157" t="s">
        <v>142</v>
      </c>
      <c r="B157">
        <v>16</v>
      </c>
    </row>
    <row r="158" spans="1:3" x14ac:dyDescent="0.3">
      <c r="A158" t="s">
        <v>147</v>
      </c>
      <c r="B158">
        <v>16</v>
      </c>
    </row>
    <row r="159" spans="1:3" x14ac:dyDescent="0.3">
      <c r="A159" t="s">
        <v>146</v>
      </c>
      <c r="B159">
        <v>16</v>
      </c>
    </row>
    <row r="160" spans="1:3" x14ac:dyDescent="0.3">
      <c r="A160" t="s">
        <v>143</v>
      </c>
      <c r="B160">
        <v>16</v>
      </c>
    </row>
    <row r="161" spans="1:3" x14ac:dyDescent="0.3">
      <c r="A161" t="s">
        <v>144</v>
      </c>
      <c r="B161">
        <v>16</v>
      </c>
    </row>
    <row r="162" spans="1:3" x14ac:dyDescent="0.3">
      <c r="A162" t="s">
        <v>738</v>
      </c>
      <c r="B162">
        <v>17</v>
      </c>
      <c r="C162">
        <v>1766.6242105263154</v>
      </c>
    </row>
    <row r="163" spans="1:3" x14ac:dyDescent="0.3">
      <c r="A163" t="s">
        <v>741</v>
      </c>
      <c r="B163">
        <v>17</v>
      </c>
      <c r="C163">
        <v>1260.4633333333331</v>
      </c>
    </row>
    <row r="164" spans="1:3" x14ac:dyDescent="0.3">
      <c r="A164" t="s">
        <v>743</v>
      </c>
      <c r="B164">
        <v>17</v>
      </c>
    </row>
    <row r="165" spans="1:3" x14ac:dyDescent="0.3">
      <c r="A165" t="s">
        <v>745</v>
      </c>
      <c r="B165">
        <v>17</v>
      </c>
    </row>
    <row r="166" spans="1:3" x14ac:dyDescent="0.3">
      <c r="A166" t="s">
        <v>145</v>
      </c>
      <c r="B166">
        <v>17</v>
      </c>
    </row>
    <row r="167" spans="1:3" x14ac:dyDescent="0.3">
      <c r="A167" t="s">
        <v>142</v>
      </c>
      <c r="B167">
        <v>17</v>
      </c>
    </row>
    <row r="168" spans="1:3" x14ac:dyDescent="0.3">
      <c r="A168" t="s">
        <v>147</v>
      </c>
      <c r="B168">
        <v>17</v>
      </c>
    </row>
    <row r="169" spans="1:3" x14ac:dyDescent="0.3">
      <c r="A169" t="s">
        <v>146</v>
      </c>
      <c r="B169">
        <v>17</v>
      </c>
    </row>
    <row r="170" spans="1:3" x14ac:dyDescent="0.3">
      <c r="A170" t="s">
        <v>143</v>
      </c>
      <c r="B170">
        <v>17</v>
      </c>
    </row>
    <row r="171" spans="1:3" x14ac:dyDescent="0.3">
      <c r="A171" t="s">
        <v>144</v>
      </c>
      <c r="B171">
        <v>17</v>
      </c>
    </row>
    <row r="172" spans="1:3" x14ac:dyDescent="0.3">
      <c r="A172" t="s">
        <v>738</v>
      </c>
      <c r="B172">
        <v>18</v>
      </c>
      <c r="C172">
        <v>1549.2373333333335</v>
      </c>
    </row>
    <row r="173" spans="1:3" x14ac:dyDescent="0.3">
      <c r="A173" t="s">
        <v>741</v>
      </c>
      <c r="B173">
        <v>18</v>
      </c>
    </row>
    <row r="174" spans="1:3" x14ac:dyDescent="0.3">
      <c r="A174" t="s">
        <v>743</v>
      </c>
      <c r="B174">
        <v>18</v>
      </c>
    </row>
    <row r="175" spans="1:3" x14ac:dyDescent="0.3">
      <c r="A175" t="s">
        <v>745</v>
      </c>
      <c r="B175">
        <v>18</v>
      </c>
    </row>
    <row r="176" spans="1:3" x14ac:dyDescent="0.3">
      <c r="A176" t="s">
        <v>145</v>
      </c>
      <c r="B176">
        <v>18</v>
      </c>
    </row>
    <row r="177" spans="1:3" x14ac:dyDescent="0.3">
      <c r="A177" t="s">
        <v>142</v>
      </c>
      <c r="B177">
        <v>18</v>
      </c>
    </row>
    <row r="178" spans="1:3" x14ac:dyDescent="0.3">
      <c r="A178" t="s">
        <v>147</v>
      </c>
      <c r="B178">
        <v>18</v>
      </c>
    </row>
    <row r="179" spans="1:3" x14ac:dyDescent="0.3">
      <c r="A179" t="s">
        <v>146</v>
      </c>
      <c r="B179">
        <v>18</v>
      </c>
    </row>
    <row r="180" spans="1:3" x14ac:dyDescent="0.3">
      <c r="A180" t="s">
        <v>143</v>
      </c>
      <c r="B180">
        <v>18</v>
      </c>
    </row>
    <row r="181" spans="1:3" x14ac:dyDescent="0.3">
      <c r="A181" t="s">
        <v>144</v>
      </c>
      <c r="B181">
        <v>18</v>
      </c>
    </row>
    <row r="182" spans="1:3" x14ac:dyDescent="0.3">
      <c r="A182" t="s">
        <v>207</v>
      </c>
      <c r="B182">
        <v>1</v>
      </c>
      <c r="C182">
        <v>311.25</v>
      </c>
    </row>
    <row r="183" spans="1:3" x14ac:dyDescent="0.3">
      <c r="A183" t="s">
        <v>207</v>
      </c>
      <c r="B183">
        <v>2</v>
      </c>
      <c r="C183">
        <v>525.87857142857149</v>
      </c>
    </row>
    <row r="184" spans="1:3" x14ac:dyDescent="0.3">
      <c r="A184" t="s">
        <v>207</v>
      </c>
      <c r="B184">
        <v>3</v>
      </c>
      <c r="C184">
        <v>773.4571428571428</v>
      </c>
    </row>
    <row r="185" spans="1:3" x14ac:dyDescent="0.3">
      <c r="A185" t="s">
        <v>207</v>
      </c>
      <c r="B185">
        <v>4</v>
      </c>
      <c r="C185">
        <v>975.85714285714278</v>
      </c>
    </row>
    <row r="186" spans="1:3" x14ac:dyDescent="0.3">
      <c r="A186" t="s">
        <v>207</v>
      </c>
      <c r="B186">
        <v>5</v>
      </c>
      <c r="C186">
        <v>1189.1855955678668</v>
      </c>
    </row>
    <row r="187" spans="1:3" x14ac:dyDescent="0.3">
      <c r="A187" t="s">
        <v>207</v>
      </c>
      <c r="B187">
        <v>6</v>
      </c>
      <c r="C187">
        <v>1615.4986842105261</v>
      </c>
    </row>
    <row r="188" spans="1:3" x14ac:dyDescent="0.3">
      <c r="A188" t="s">
        <v>207</v>
      </c>
      <c r="B188">
        <v>7</v>
      </c>
      <c r="C188">
        <v>2332.4698060941828</v>
      </c>
    </row>
    <row r="189" spans="1:3" x14ac:dyDescent="0.3">
      <c r="A189" t="s">
        <v>207</v>
      </c>
      <c r="B189">
        <v>8</v>
      </c>
      <c r="C189">
        <v>2394.0871972318337</v>
      </c>
    </row>
    <row r="190" spans="1:3" x14ac:dyDescent="0.3">
      <c r="A190" t="s">
        <v>207</v>
      </c>
      <c r="B190">
        <v>9</v>
      </c>
      <c r="C190">
        <v>2484.0588235294117</v>
      </c>
    </row>
    <row r="191" spans="1:3" x14ac:dyDescent="0.3">
      <c r="A191" t="s">
        <v>207</v>
      </c>
      <c r="B191">
        <v>10</v>
      </c>
      <c r="C191">
        <v>2606.0830449826985</v>
      </c>
    </row>
    <row r="192" spans="1:3" x14ac:dyDescent="0.3">
      <c r="A192" t="s">
        <v>207</v>
      </c>
      <c r="B192">
        <v>11</v>
      </c>
    </row>
    <row r="193" spans="1:3" x14ac:dyDescent="0.3">
      <c r="A193" t="s">
        <v>208</v>
      </c>
      <c r="B193">
        <v>1</v>
      </c>
      <c r="C193">
        <v>403.30714285714288</v>
      </c>
    </row>
    <row r="194" spans="1:3" x14ac:dyDescent="0.3">
      <c r="A194" t="s">
        <v>208</v>
      </c>
      <c r="B194">
        <v>2</v>
      </c>
      <c r="C194">
        <v>599.99999999999989</v>
      </c>
    </row>
    <row r="195" spans="1:3" x14ac:dyDescent="0.3">
      <c r="A195" t="s">
        <v>208</v>
      </c>
      <c r="B195">
        <v>3</v>
      </c>
      <c r="C195">
        <v>836.9142857142856</v>
      </c>
    </row>
    <row r="196" spans="1:3" x14ac:dyDescent="0.3">
      <c r="A196" t="s">
        <v>208</v>
      </c>
      <c r="B196">
        <v>4</v>
      </c>
      <c r="C196">
        <v>1238</v>
      </c>
    </row>
    <row r="197" spans="1:3" x14ac:dyDescent="0.3">
      <c r="A197" t="s">
        <v>208</v>
      </c>
      <c r="B197">
        <v>5</v>
      </c>
    </row>
    <row r="198" spans="1:3" x14ac:dyDescent="0.3">
      <c r="A198" t="s">
        <v>208</v>
      </c>
      <c r="B198">
        <v>6</v>
      </c>
      <c r="C198">
        <v>1796.9279999999994</v>
      </c>
    </row>
    <row r="199" spans="1:3" x14ac:dyDescent="0.3">
      <c r="A199" t="s">
        <v>208</v>
      </c>
      <c r="B199">
        <v>7</v>
      </c>
      <c r="C199">
        <v>2795.7222222222217</v>
      </c>
    </row>
    <row r="200" spans="1:3" x14ac:dyDescent="0.3">
      <c r="A200" t="s">
        <v>208</v>
      </c>
      <c r="B200">
        <v>8</v>
      </c>
      <c r="C200">
        <v>2556.3428571428567</v>
      </c>
    </row>
    <row r="201" spans="1:3" x14ac:dyDescent="0.3">
      <c r="A201" t="s">
        <v>208</v>
      </c>
      <c r="B201">
        <v>9</v>
      </c>
      <c r="C201">
        <v>2696.694</v>
      </c>
    </row>
    <row r="202" spans="1:3" x14ac:dyDescent="0.3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(A&amp;F, Toowoomba)</cp:lastModifiedBy>
  <cp:lastPrinted>2016-04-22T04:05:48Z</cp:lastPrinted>
  <dcterms:created xsi:type="dcterms:W3CDTF">2014-04-28T02:28:47Z</dcterms:created>
  <dcterms:modified xsi:type="dcterms:W3CDTF">2016-09-07T04:18:57Z</dcterms:modified>
</cp:coreProperties>
</file>