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Training" sheetId="1" r:id="rId4"/>
    <sheet state="visible" name="Original Test" sheetId="2" r:id="rId5"/>
    <sheet state="visible" name="Customized Training" sheetId="3" r:id="rId6"/>
  </sheets>
  <definedNames/>
  <calcPr/>
</workbook>
</file>

<file path=xl/sharedStrings.xml><?xml version="1.0" encoding="utf-8"?>
<sst xmlns="http://schemas.openxmlformats.org/spreadsheetml/2006/main" count="281" uniqueCount="89">
  <si>
    <t>ALL</t>
  </si>
  <si>
    <t>10% - 727</t>
  </si>
  <si>
    <t>HEALTHY</t>
  </si>
  <si>
    <t>10% - 339</t>
  </si>
  <si>
    <t xml:space="preserve">Patient No. </t>
  </si>
  <si>
    <t>No. of Cells</t>
  </si>
  <si>
    <t xml:space="preserve">Fold No. </t>
  </si>
  <si>
    <t>Patient No.</t>
  </si>
  <si>
    <t>Fold No.</t>
  </si>
  <si>
    <t>Fold 0</t>
  </si>
  <si>
    <t>H1</t>
  </si>
  <si>
    <t>Fold 2</t>
  </si>
  <si>
    <t>Fold 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</si>
  <si>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</si>
  <si>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</si>
  <si>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</si>
  <si>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</si>
  <si>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</si>
  <si>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</si>
  <si>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</si>
  <si>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</si>
  <si>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</si>
  <si>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</si>
  <si>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</si>
  <si>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</si>
  <si>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</si>
  <si>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</si>
  <si>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</si>
  <si>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</si>
  <si>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</si>
  <si>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</si>
  <si>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</si>
  <si>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</si>
  <si>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</si>
  <si>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</si>
  <si>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</si>
  <si>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</si>
  <si>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</si>
  <si>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</si>
  <si>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</si>
  <si>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</si>
  <si>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</si>
  <si>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</si>
  <si>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</si>
  <si>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</si>
  <si>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</si>
  <si>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</si>
  <si>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</si>
  <si>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</si>
  <si>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</si>
  <si>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</si>
  <si>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</si>
  <si>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</si>
  <si>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</si>
  <si>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</si>
  <si>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</si>
  <si>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</si>
  <si>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</si>
  <si>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</si>
  <si>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</si>
  <si>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Total:</t>
  </si>
  <si>
    <t>TOTAL:</t>
  </si>
  <si>
    <r>
      <rPr>
        <b/>
      </rPr>
      <t xml:space="preserve">Link to Test Set Cell Images CSV - </t>
    </r>
    <r>
      <rPr>
        <b/>
        <color rgb="FF1155CC"/>
        <u/>
      </rPr>
      <t>https://drive.google.com/file/d/1CYdA4_EQMhSJ4_vd51lUNJ2Oe2HRH-VI/view?usp=drive_link</t>
    </r>
  </si>
  <si>
    <t>10% - 122</t>
  </si>
  <si>
    <t>10% - 65</t>
  </si>
  <si>
    <t>test 2</t>
  </si>
  <si>
    <t>test 1</t>
  </si>
  <si>
    <t>test 3</t>
  </si>
  <si>
    <t>H49</t>
  </si>
  <si>
    <t>H50</t>
  </si>
  <si>
    <t>TRAINING 1</t>
  </si>
  <si>
    <t>TRAINING 2</t>
  </si>
  <si>
    <t>TRAINING 3</t>
  </si>
  <si>
    <t>Remaining (70%) of d1</t>
  </si>
  <si>
    <t>ALL Patients</t>
  </si>
  <si>
    <t>HEM</t>
  </si>
  <si>
    <t>HEM Patients</t>
  </si>
  <si>
    <t>ALL Cells</t>
  </si>
  <si>
    <t>HEM Cells</t>
  </si>
  <si>
    <t>Total</t>
  </si>
  <si>
    <t>TEST 1</t>
  </si>
  <si>
    <t>TEST 2</t>
  </si>
  <si>
    <t>TEST 3</t>
  </si>
  <si>
    <t>Remaining (70%) of d2</t>
  </si>
  <si>
    <t>Chosen Partition</t>
  </si>
  <si>
    <t>Train Set - 70% d1, 30% d2</t>
  </si>
  <si>
    <t>Total Patients</t>
  </si>
  <si>
    <t>Total Cells</t>
  </si>
  <si>
    <t>Test Set - 30% d1, 70% 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</si>
</sst>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color rgb="FF0000FF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1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5" fillId="0" fontId="4" numFmtId="0" xfId="0" applyBorder="1" applyFont="1"/>
    <xf borderId="0" fillId="0" fontId="1" numFmtId="0" xfId="0" applyAlignment="1" applyFont="1">
      <alignment horizontal="right"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4" fillId="0" fontId="1" numFmtId="0" xfId="0" applyAlignment="1" applyBorder="1" applyFont="1">
      <alignment horizontal="right" readingOrder="0"/>
    </xf>
    <xf borderId="6" fillId="0" fontId="1" numFmtId="0" xfId="0" applyAlignment="1" applyBorder="1" applyFont="1">
      <alignment horizontal="right" readingOrder="0"/>
    </xf>
    <xf borderId="8" fillId="0" fontId="1" numFmtId="0" xfId="0" applyBorder="1" applyFont="1"/>
    <xf borderId="8" fillId="0" fontId="1" numFmtId="0" xfId="0" applyAlignment="1" applyBorder="1" applyFont="1">
      <alignment readingOrder="0"/>
    </xf>
    <xf borderId="4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5" fillId="0" fontId="5" numFmtId="0" xfId="0" applyAlignment="1" applyBorder="1" applyFont="1">
      <alignment horizontal="right" vertical="bottom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right" readingOrder="0"/>
    </xf>
    <xf borderId="1" fillId="2" fontId="2" numFmtId="0" xfId="0" applyAlignment="1" applyBorder="1" applyFill="1" applyFont="1">
      <alignment horizontal="left" readingOrder="0"/>
    </xf>
    <xf borderId="2" fillId="2" fontId="1" numFmtId="0" xfId="0" applyBorder="1" applyFont="1"/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horizontal="right" readingOrder="0"/>
    </xf>
    <xf borderId="0" fillId="2" fontId="1" numFmtId="0" xfId="0" applyFont="1"/>
    <xf borderId="5" fillId="2" fontId="1" numFmtId="0" xfId="0" applyBorder="1" applyFont="1"/>
    <xf borderId="4" fillId="2" fontId="2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5" fillId="2" fontId="2" numFmtId="0" xfId="0" applyBorder="1" applyFont="1"/>
    <xf borderId="4" fillId="2" fontId="1" numFmtId="0" xfId="0" applyBorder="1" applyFont="1"/>
    <xf borderId="6" fillId="2" fontId="2" numFmtId="0" xfId="0" applyAlignment="1" applyBorder="1" applyFont="1">
      <alignment readingOrder="0"/>
    </xf>
    <xf borderId="8" fillId="2" fontId="2" numFmtId="0" xfId="0" applyBorder="1" applyFont="1"/>
    <xf borderId="8" fillId="2" fontId="2" numFmtId="0" xfId="0" applyAlignment="1" applyBorder="1" applyFont="1">
      <alignment readingOrder="0"/>
    </xf>
    <xf borderId="7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YdA4_EQMhSJ4_vd51lUNJ2Oe2HRH-VI/view?usp=drive_lin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E2" s="2" t="s">
        <v>1</v>
      </c>
      <c r="H2" s="1" t="s">
        <v>2</v>
      </c>
      <c r="K2" s="2" t="s">
        <v>3</v>
      </c>
    </row>
    <row r="3">
      <c r="B3" s="3" t="s">
        <v>4</v>
      </c>
      <c r="C3" s="3" t="s">
        <v>5</v>
      </c>
      <c r="D3" s="3" t="s">
        <v>6</v>
      </c>
      <c r="H3" s="3" t="s">
        <v>7</v>
      </c>
      <c r="I3" s="3" t="s">
        <v>5</v>
      </c>
      <c r="J3" s="3" t="s">
        <v>8</v>
      </c>
    </row>
    <row r="4">
      <c r="B4" s="3">
        <v>1.0</v>
      </c>
      <c r="C4" s="3">
        <v>19.0</v>
      </c>
      <c r="D4" s="3" t="s">
        <v>9</v>
      </c>
      <c r="H4" s="3" t="s">
        <v>10</v>
      </c>
      <c r="I4" s="3">
        <v>32.0</v>
      </c>
      <c r="J4" s="3" t="s">
        <v>11</v>
      </c>
    </row>
    <row r="5">
      <c r="B5" s="3">
        <v>2.0</v>
      </c>
      <c r="C5" s="3">
        <v>84.0</v>
      </c>
      <c r="D5" s="3" t="s">
        <v>12</v>
      </c>
      <c r="H5" s="3" t="s">
        <v>13</v>
      </c>
      <c r="I5" s="3">
        <v>112.0</v>
      </c>
      <c r="J5" s="3" t="s">
        <v>11</v>
      </c>
    </row>
    <row r="6">
      <c r="B6" s="3">
        <v>3.0</v>
      </c>
      <c r="C6" s="3">
        <v>11.0</v>
      </c>
      <c r="D6" s="3" t="s">
        <v>9</v>
      </c>
      <c r="H6" s="3" t="s">
        <v>14</v>
      </c>
      <c r="I6" s="3">
        <v>36.0</v>
      </c>
      <c r="J6" s="3" t="s">
        <v>11</v>
      </c>
    </row>
    <row r="7">
      <c r="B7" s="3">
        <v>4.0</v>
      </c>
      <c r="C7" s="3">
        <v>113.0</v>
      </c>
      <c r="D7" s="3" t="s">
        <v>9</v>
      </c>
      <c r="H7" s="3" t="s">
        <v>15</v>
      </c>
      <c r="I7" s="3">
        <v>9.0</v>
      </c>
      <c r="J7" s="3" t="s">
        <v>11</v>
      </c>
    </row>
    <row r="8">
      <c r="B8" s="3">
        <v>5.0</v>
      </c>
      <c r="C8" s="3">
        <v>112.0</v>
      </c>
      <c r="D8" s="3" t="s">
        <v>9</v>
      </c>
      <c r="H8" s="3" t="s">
        <v>16</v>
      </c>
      <c r="I8" s="3">
        <v>28.0</v>
      </c>
      <c r="J8" s="3" t="s">
        <v>11</v>
      </c>
    </row>
    <row r="9">
      <c r="B9" s="3">
        <v>6.0</v>
      </c>
      <c r="D9" s="4"/>
      <c r="H9" s="3" t="s">
        <v>17</v>
      </c>
      <c r="I9" s="3">
        <v>18.0</v>
      </c>
      <c r="J9" s="3" t="s">
        <v>9</v>
      </c>
    </row>
    <row r="10">
      <c r="B10" s="3">
        <v>7.0</v>
      </c>
      <c r="D10" s="4"/>
      <c r="H10" s="3" t="s">
        <v>18</v>
      </c>
      <c r="I10" s="3">
        <v>18.0</v>
      </c>
      <c r="J10" s="3" t="s">
        <v>9</v>
      </c>
    </row>
    <row r="11">
      <c r="B11" s="3">
        <v>8.0</v>
      </c>
      <c r="D11" s="4"/>
      <c r="H11" s="3" t="s">
        <v>19</v>
      </c>
      <c r="I11" s="3">
        <v>20.0</v>
      </c>
      <c r="J11" s="3" t="s">
        <v>11</v>
      </c>
    </row>
    <row r="12">
      <c r="B12" s="3">
        <v>9.0</v>
      </c>
      <c r="D12" s="4"/>
      <c r="H12" s="3" t="s">
        <v>20</v>
      </c>
      <c r="I12" s="3">
        <v>46.0</v>
      </c>
      <c r="J12" s="3" t="s">
        <v>11</v>
      </c>
    </row>
    <row r="13">
      <c r="B13" s="3">
        <v>10.0</v>
      </c>
      <c r="D13" s="4"/>
      <c r="H13" s="3" t="s">
        <v>21</v>
      </c>
      <c r="I13" s="3">
        <v>405.0</v>
      </c>
      <c r="J13" s="3" t="s">
        <v>12</v>
      </c>
    </row>
    <row r="14">
      <c r="B14" s="3">
        <v>11.0</v>
      </c>
      <c r="C14" s="3">
        <v>92.0</v>
      </c>
      <c r="D14" s="3" t="s">
        <v>9</v>
      </c>
      <c r="H14" s="3" t="s">
        <v>22</v>
      </c>
      <c r="I14" s="3">
        <v>47.0</v>
      </c>
      <c r="J14" s="3" t="s">
        <v>9</v>
      </c>
    </row>
    <row r="15">
      <c r="B15" s="3">
        <v>12.0</v>
      </c>
      <c r="D15" s="4"/>
      <c r="H15" s="3" t="s">
        <v>23</v>
      </c>
      <c r="I15" s="3">
        <v>185.0</v>
      </c>
      <c r="J15" s="3" t="s">
        <v>9</v>
      </c>
    </row>
    <row r="16">
      <c r="B16" s="3">
        <v>13.0</v>
      </c>
      <c r="C16" s="3">
        <v>89.0</v>
      </c>
      <c r="D16" s="3" t="s">
        <v>11</v>
      </c>
      <c r="H16" s="3" t="s">
        <v>24</v>
      </c>
      <c r="I16" s="3">
        <v>137.0</v>
      </c>
      <c r="J16" s="3" t="s">
        <v>11</v>
      </c>
    </row>
    <row r="17">
      <c r="B17" s="3">
        <v>14.0</v>
      </c>
      <c r="C17" s="3">
        <v>99.0</v>
      </c>
      <c r="D17" s="3" t="s">
        <v>9</v>
      </c>
      <c r="H17" s="3" t="s">
        <v>25</v>
      </c>
      <c r="I17" s="3">
        <v>385.0</v>
      </c>
      <c r="J17" s="3" t="s">
        <v>12</v>
      </c>
    </row>
    <row r="18">
      <c r="B18" s="3">
        <v>15.0</v>
      </c>
      <c r="C18" s="3">
        <v>58.0</v>
      </c>
      <c r="D18" s="3" t="s">
        <v>9</v>
      </c>
      <c r="H18" s="3" t="s">
        <v>26</v>
      </c>
      <c r="I18" s="3">
        <v>162.0</v>
      </c>
      <c r="J18" s="3" t="s">
        <v>9</v>
      </c>
    </row>
    <row r="19">
      <c r="B19" s="3">
        <v>16.0</v>
      </c>
      <c r="C19" s="3">
        <v>53.0</v>
      </c>
      <c r="D19" s="3" t="s">
        <v>12</v>
      </c>
      <c r="H19" s="3" t="s">
        <v>27</v>
      </c>
      <c r="I19" s="3">
        <v>69.0</v>
      </c>
      <c r="J19" s="3" t="s">
        <v>9</v>
      </c>
    </row>
    <row r="20">
      <c r="B20" s="3">
        <v>17.0</v>
      </c>
      <c r="C20" s="3">
        <v>74.0</v>
      </c>
      <c r="D20" s="3" t="s">
        <v>9</v>
      </c>
      <c r="H20" s="3" t="s">
        <v>28</v>
      </c>
      <c r="I20" s="3">
        <v>119.0</v>
      </c>
      <c r="J20" s="3" t="s">
        <v>9</v>
      </c>
    </row>
    <row r="21">
      <c r="B21" s="3">
        <v>18.0</v>
      </c>
      <c r="C21" s="3">
        <v>74.0</v>
      </c>
      <c r="D21" s="3" t="s">
        <v>11</v>
      </c>
      <c r="H21" s="3" t="s">
        <v>29</v>
      </c>
      <c r="I21" s="3">
        <v>30.0</v>
      </c>
      <c r="J21" s="3" t="s">
        <v>11</v>
      </c>
    </row>
    <row r="22">
      <c r="B22" s="3">
        <v>19.0</v>
      </c>
      <c r="C22" s="3">
        <v>9.0</v>
      </c>
      <c r="D22" s="3" t="s">
        <v>9</v>
      </c>
      <c r="H22" s="3" t="s">
        <v>30</v>
      </c>
      <c r="I22" s="3">
        <v>108.0</v>
      </c>
      <c r="J22" s="3" t="s">
        <v>9</v>
      </c>
    </row>
    <row r="23">
      <c r="B23" s="3">
        <v>20.0</v>
      </c>
      <c r="C23" s="3">
        <v>76.0</v>
      </c>
      <c r="D23" s="3" t="s">
        <v>9</v>
      </c>
      <c r="H23" s="3" t="s">
        <v>31</v>
      </c>
      <c r="I23" s="3">
        <v>100.0</v>
      </c>
      <c r="J23" s="3" t="s">
        <v>11</v>
      </c>
    </row>
    <row r="24">
      <c r="B24" s="3">
        <v>21.0</v>
      </c>
      <c r="C24" s="3">
        <v>80.0</v>
      </c>
      <c r="D24" s="3" t="s">
        <v>11</v>
      </c>
      <c r="H24" s="3" t="s">
        <v>32</v>
      </c>
      <c r="J24" s="4"/>
    </row>
    <row r="25">
      <c r="B25" s="3">
        <v>22.0</v>
      </c>
      <c r="C25" s="3">
        <v>103.0</v>
      </c>
      <c r="D25" s="3" t="s">
        <v>9</v>
      </c>
      <c r="H25" s="3" t="s">
        <v>33</v>
      </c>
      <c r="I25" s="3">
        <v>373.0</v>
      </c>
      <c r="J25" s="3" t="s">
        <v>12</v>
      </c>
    </row>
    <row r="26">
      <c r="B26" s="3">
        <v>23.0</v>
      </c>
      <c r="C26" s="3">
        <v>97.0</v>
      </c>
      <c r="D26" s="3" t="s">
        <v>12</v>
      </c>
      <c r="H26" s="3" t="s">
        <v>34</v>
      </c>
      <c r="I26" s="3">
        <v>327.0</v>
      </c>
      <c r="J26" s="3" t="s">
        <v>11</v>
      </c>
    </row>
    <row r="27">
      <c r="B27" s="3">
        <v>24.0</v>
      </c>
      <c r="C27" s="3">
        <v>161.0</v>
      </c>
      <c r="D27" s="3" t="s">
        <v>11</v>
      </c>
      <c r="H27" s="3" t="s">
        <v>35</v>
      </c>
      <c r="I27" s="3">
        <v>404.0</v>
      </c>
      <c r="J27" s="3" t="s">
        <v>9</v>
      </c>
    </row>
    <row r="28">
      <c r="B28" s="3">
        <v>25.0</v>
      </c>
      <c r="C28" s="3">
        <v>178.0</v>
      </c>
      <c r="D28" s="3" t="s">
        <v>11</v>
      </c>
      <c r="H28" s="3" t="s">
        <v>36</v>
      </c>
      <c r="J28" s="4"/>
    </row>
    <row r="29">
      <c r="B29" s="3">
        <v>26.0</v>
      </c>
      <c r="C29" s="3">
        <v>142.0</v>
      </c>
      <c r="D29" s="3" t="s">
        <v>9</v>
      </c>
      <c r="H29" s="3" t="s">
        <v>37</v>
      </c>
      <c r="J29" s="4"/>
    </row>
    <row r="30">
      <c r="B30" s="3">
        <v>27.0</v>
      </c>
      <c r="C30" s="3">
        <v>178.0</v>
      </c>
      <c r="D30" s="3" t="s">
        <v>11</v>
      </c>
      <c r="H30" s="3" t="s">
        <v>38</v>
      </c>
      <c r="J30" s="4"/>
    </row>
    <row r="31">
      <c r="B31" s="3">
        <v>28.0</v>
      </c>
      <c r="C31" s="3">
        <v>92.0</v>
      </c>
      <c r="D31" s="3" t="s">
        <v>9</v>
      </c>
      <c r="H31" s="3" t="s">
        <v>39</v>
      </c>
      <c r="J31" s="4"/>
    </row>
    <row r="32">
      <c r="B32" s="3">
        <v>29.0</v>
      </c>
      <c r="D32" s="4"/>
      <c r="H32" s="3" t="s">
        <v>40</v>
      </c>
      <c r="J32" s="4"/>
    </row>
    <row r="33">
      <c r="B33" s="3">
        <v>30.0</v>
      </c>
      <c r="C33" s="3">
        <v>201.0</v>
      </c>
      <c r="D33" s="3" t="s">
        <v>12</v>
      </c>
      <c r="H33" s="3" t="s">
        <v>41</v>
      </c>
      <c r="J33" s="4"/>
    </row>
    <row r="34">
      <c r="B34" s="3">
        <v>31.0</v>
      </c>
      <c r="C34" s="3">
        <v>111.0</v>
      </c>
      <c r="D34" s="3" t="s">
        <v>11</v>
      </c>
      <c r="H34" s="3" t="s">
        <v>42</v>
      </c>
      <c r="J34" s="4"/>
    </row>
    <row r="35">
      <c r="B35" s="3">
        <v>32.0</v>
      </c>
      <c r="C35" s="3">
        <v>212.0</v>
      </c>
      <c r="D35" s="3" t="s">
        <v>12</v>
      </c>
      <c r="H35" s="3" t="s">
        <v>43</v>
      </c>
      <c r="J35" s="4"/>
    </row>
    <row r="36">
      <c r="B36" s="3">
        <v>33.0</v>
      </c>
      <c r="C36" s="3">
        <v>181.0</v>
      </c>
      <c r="D36" s="3" t="s">
        <v>12</v>
      </c>
      <c r="H36" s="3" t="s">
        <v>44</v>
      </c>
      <c r="J36" s="4"/>
    </row>
    <row r="37">
      <c r="B37" s="3">
        <v>34.0</v>
      </c>
      <c r="C37" s="3">
        <v>352.0</v>
      </c>
      <c r="D37" s="3" t="s">
        <v>12</v>
      </c>
      <c r="H37" s="3" t="s">
        <v>45</v>
      </c>
      <c r="J37" s="4"/>
    </row>
    <row r="38">
      <c r="B38" s="3">
        <v>35.0</v>
      </c>
      <c r="C38" s="3">
        <v>155.0</v>
      </c>
      <c r="D38" s="3" t="s">
        <v>9</v>
      </c>
      <c r="H38" s="3" t="s">
        <v>46</v>
      </c>
      <c r="J38" s="4"/>
    </row>
    <row r="39">
      <c r="B39" s="3">
        <v>36.0</v>
      </c>
      <c r="C39" s="3">
        <v>35.0</v>
      </c>
      <c r="D39" s="3" t="s">
        <v>11</v>
      </c>
      <c r="H39" s="3" t="s">
        <v>47</v>
      </c>
      <c r="J39" s="4"/>
    </row>
    <row r="40">
      <c r="B40" s="3">
        <v>37.0</v>
      </c>
      <c r="C40" s="3">
        <v>197.0</v>
      </c>
      <c r="D40" s="3" t="s">
        <v>11</v>
      </c>
      <c r="H40" s="3" t="s">
        <v>48</v>
      </c>
      <c r="J40" s="4"/>
    </row>
    <row r="41">
      <c r="B41" s="3">
        <v>38.0</v>
      </c>
      <c r="C41" s="3">
        <v>145.0</v>
      </c>
      <c r="D41" s="3" t="s">
        <v>12</v>
      </c>
      <c r="H41" s="3" t="s">
        <v>49</v>
      </c>
      <c r="J41" s="4"/>
    </row>
    <row r="42">
      <c r="B42" s="3">
        <v>39.0</v>
      </c>
      <c r="D42" s="4"/>
      <c r="H42" s="3" t="s">
        <v>50</v>
      </c>
      <c r="J42" s="4"/>
    </row>
    <row r="43">
      <c r="B43" s="3">
        <v>40.0</v>
      </c>
      <c r="D43" s="4"/>
      <c r="H43" s="3" t="s">
        <v>51</v>
      </c>
      <c r="I43" s="3">
        <v>140.0</v>
      </c>
      <c r="J43" s="3" t="s">
        <v>11</v>
      </c>
    </row>
    <row r="44">
      <c r="B44" s="3">
        <v>41.0</v>
      </c>
      <c r="D44" s="4"/>
      <c r="H44" s="3" t="s">
        <v>52</v>
      </c>
      <c r="J44" s="4"/>
    </row>
    <row r="45">
      <c r="B45" s="3">
        <v>42.0</v>
      </c>
      <c r="D45" s="4"/>
      <c r="H45" s="3" t="s">
        <v>53</v>
      </c>
      <c r="J45" s="4"/>
    </row>
    <row r="46">
      <c r="B46" s="3">
        <v>43.0</v>
      </c>
      <c r="C46" s="3">
        <v>73.0</v>
      </c>
      <c r="D46" s="3" t="s">
        <v>9</v>
      </c>
      <c r="H46" s="3" t="s">
        <v>54</v>
      </c>
      <c r="J46" s="4"/>
    </row>
    <row r="47">
      <c r="B47" s="3">
        <v>44.0</v>
      </c>
      <c r="C47" s="3">
        <v>146.0</v>
      </c>
      <c r="D47" s="3" t="s">
        <v>12</v>
      </c>
      <c r="H47" s="3" t="s">
        <v>55</v>
      </c>
      <c r="J47" s="4"/>
    </row>
    <row r="48">
      <c r="B48" s="3">
        <v>45.0</v>
      </c>
      <c r="C48" s="3">
        <v>253.0</v>
      </c>
      <c r="D48" s="3" t="s">
        <v>9</v>
      </c>
      <c r="H48" s="3" t="s">
        <v>56</v>
      </c>
      <c r="J48" s="4"/>
    </row>
    <row r="49">
      <c r="B49" s="3">
        <v>46.0</v>
      </c>
      <c r="C49" s="3">
        <v>190.0</v>
      </c>
      <c r="D49" s="3" t="s">
        <v>12</v>
      </c>
      <c r="H49" s="3" t="s">
        <v>57</v>
      </c>
      <c r="I49" s="3">
        <v>29.0</v>
      </c>
      <c r="J49" s="3" t="s">
        <v>11</v>
      </c>
    </row>
    <row r="50">
      <c r="B50" s="3">
        <v>47.0</v>
      </c>
      <c r="C50" s="3">
        <v>278.0</v>
      </c>
      <c r="D50" s="3" t="s">
        <v>11</v>
      </c>
      <c r="H50" s="3" t="s">
        <v>58</v>
      </c>
      <c r="J50" s="4"/>
    </row>
    <row r="51">
      <c r="B51" s="3">
        <v>48.0</v>
      </c>
      <c r="C51" s="3">
        <v>268.0</v>
      </c>
      <c r="D51" s="3" t="s">
        <v>9</v>
      </c>
      <c r="H51" s="3" t="s">
        <v>59</v>
      </c>
      <c r="I51" s="3">
        <v>50.0</v>
      </c>
      <c r="J51" s="3" t="s">
        <v>11</v>
      </c>
    </row>
    <row r="52">
      <c r="B52" s="3">
        <v>49.0</v>
      </c>
      <c r="C52" s="3">
        <v>197.0</v>
      </c>
      <c r="D52" s="3" t="s">
        <v>11</v>
      </c>
    </row>
    <row r="53">
      <c r="B53" s="3">
        <v>50.0</v>
      </c>
      <c r="C53" s="3">
        <v>246.0</v>
      </c>
      <c r="D53" s="3" t="s">
        <v>9</v>
      </c>
      <c r="H53" s="3" t="s">
        <v>60</v>
      </c>
      <c r="I53" s="4">
        <f>SUM(I4:I51)</f>
        <v>3389</v>
      </c>
    </row>
    <row r="54">
      <c r="B54" s="3">
        <v>51.0</v>
      </c>
      <c r="C54" s="3">
        <v>757.0</v>
      </c>
      <c r="D54" s="3" t="s">
        <v>12</v>
      </c>
    </row>
    <row r="55">
      <c r="B55" s="3">
        <v>52.0</v>
      </c>
      <c r="C55" s="3">
        <v>402.0</v>
      </c>
      <c r="D55" s="3" t="s">
        <v>9</v>
      </c>
      <c r="H55" s="3" t="s">
        <v>9</v>
      </c>
      <c r="I55" s="3">
        <v>1130.0</v>
      </c>
    </row>
    <row r="56">
      <c r="B56" s="3">
        <v>53.0</v>
      </c>
      <c r="D56" s="4"/>
      <c r="H56" s="3" t="s">
        <v>12</v>
      </c>
      <c r="I56" s="3">
        <v>1163.0</v>
      </c>
    </row>
    <row r="57">
      <c r="B57" s="3">
        <v>54.0</v>
      </c>
      <c r="D57" s="4"/>
      <c r="H57" s="3" t="s">
        <v>11</v>
      </c>
      <c r="I57" s="3">
        <v>1096.0</v>
      </c>
    </row>
    <row r="58">
      <c r="B58" s="3">
        <v>55.0</v>
      </c>
      <c r="D58" s="4"/>
    </row>
    <row r="59">
      <c r="B59" s="3">
        <v>56.0</v>
      </c>
      <c r="D59" s="4"/>
    </row>
    <row r="60">
      <c r="B60" s="3">
        <v>57.0</v>
      </c>
      <c r="D60" s="4"/>
    </row>
    <row r="61">
      <c r="B61" s="3">
        <v>58.0</v>
      </c>
      <c r="D61" s="4"/>
    </row>
    <row r="62">
      <c r="B62" s="3">
        <v>59.0</v>
      </c>
      <c r="D62" s="4"/>
    </row>
    <row r="63">
      <c r="B63" s="3">
        <v>60.0</v>
      </c>
      <c r="D63" s="4"/>
    </row>
    <row r="64">
      <c r="B64" s="3">
        <v>61.0</v>
      </c>
      <c r="D64" s="4"/>
    </row>
    <row r="65">
      <c r="B65" s="3">
        <v>62.0</v>
      </c>
      <c r="D65" s="4"/>
    </row>
    <row r="66">
      <c r="B66" s="3">
        <v>63.0</v>
      </c>
      <c r="D66" s="4"/>
    </row>
    <row r="67">
      <c r="B67" s="3">
        <v>64.0</v>
      </c>
      <c r="D67" s="4"/>
    </row>
    <row r="68">
      <c r="B68" s="3">
        <v>65.0</v>
      </c>
      <c r="D68" s="4"/>
    </row>
    <row r="69">
      <c r="B69" s="3">
        <v>66.0</v>
      </c>
      <c r="D69" s="4"/>
    </row>
    <row r="70">
      <c r="B70" s="3">
        <v>67.0</v>
      </c>
      <c r="C70" s="3">
        <v>267.0</v>
      </c>
      <c r="D70" s="3" t="s">
        <v>11</v>
      </c>
    </row>
    <row r="71">
      <c r="B71" s="3">
        <v>68.0</v>
      </c>
      <c r="C71" s="3">
        <v>250.0</v>
      </c>
      <c r="D71" s="3" t="s">
        <v>11</v>
      </c>
    </row>
    <row r="72">
      <c r="B72" s="3">
        <v>69.0</v>
      </c>
      <c r="D72" s="4"/>
    </row>
    <row r="73">
      <c r="B73" s="3">
        <v>70.0</v>
      </c>
      <c r="D73" s="4"/>
    </row>
    <row r="74">
      <c r="B74" s="3">
        <v>71.0</v>
      </c>
      <c r="D74" s="4"/>
    </row>
    <row r="75">
      <c r="B75" s="3">
        <v>72.0</v>
      </c>
      <c r="C75" s="3">
        <v>14.0</v>
      </c>
      <c r="D75" s="3" t="s">
        <v>11</v>
      </c>
    </row>
    <row r="76">
      <c r="B76" s="3">
        <v>73.0</v>
      </c>
      <c r="D76" s="4"/>
    </row>
    <row r="77">
      <c r="B77" s="3">
        <v>74.0</v>
      </c>
      <c r="C77" s="3">
        <v>31.0</v>
      </c>
      <c r="D77" s="3" t="s">
        <v>11</v>
      </c>
    </row>
    <row r="78">
      <c r="B78" s="3">
        <v>75.0</v>
      </c>
      <c r="C78" s="3">
        <v>99.0</v>
      </c>
      <c r="D78" s="3" t="s">
        <v>11</v>
      </c>
    </row>
    <row r="79">
      <c r="B79" s="3">
        <v>76.0</v>
      </c>
      <c r="D79" s="4"/>
    </row>
    <row r="80">
      <c r="B80" s="3">
        <v>77.0</v>
      </c>
      <c r="D80" s="4"/>
    </row>
    <row r="81">
      <c r="B81" s="3">
        <v>78.0</v>
      </c>
      <c r="C81" s="3">
        <v>218.0</v>
      </c>
      <c r="D81" s="3" t="s">
        <v>11</v>
      </c>
    </row>
    <row r="84">
      <c r="B84" s="3" t="s">
        <v>61</v>
      </c>
      <c r="C84" s="4">
        <f>SUM(C4:C81)</f>
        <v>7272</v>
      </c>
    </row>
    <row r="86">
      <c r="B86" s="3" t="s">
        <v>9</v>
      </c>
      <c r="C86" s="3">
        <v>2397.0</v>
      </c>
    </row>
    <row r="87">
      <c r="B87" s="3" t="s">
        <v>12</v>
      </c>
      <c r="C87" s="3">
        <v>2418.0</v>
      </c>
    </row>
    <row r="88">
      <c r="B88" s="3" t="s">
        <v>11</v>
      </c>
      <c r="C88" s="3">
        <v>2457.0</v>
      </c>
    </row>
  </sheetData>
  <mergeCells count="2">
    <mergeCell ref="B2:D2"/>
    <mergeCell ref="H2:J2"/>
  </mergeCells>
  <dataValidations>
    <dataValidation type="list" allowBlank="1" showErrorMessage="1" sqref="J4:J51 D4:D81">
      <formula1>"Fold 0,Fold 1,Fold 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" t="s">
        <v>62</v>
      </c>
    </row>
    <row r="4">
      <c r="C4" s="1" t="s">
        <v>0</v>
      </c>
      <c r="E4" s="2" t="s">
        <v>63</v>
      </c>
      <c r="H4" s="1" t="s">
        <v>2</v>
      </c>
      <c r="J4" s="2" t="s">
        <v>64</v>
      </c>
    </row>
    <row r="5">
      <c r="C5" s="3" t="s">
        <v>4</v>
      </c>
      <c r="D5" s="3" t="s">
        <v>5</v>
      </c>
      <c r="H5" s="3" t="s">
        <v>7</v>
      </c>
      <c r="I5" s="3" t="s">
        <v>5</v>
      </c>
    </row>
    <row r="6">
      <c r="C6" s="3">
        <v>53.0</v>
      </c>
      <c r="D6" s="3">
        <v>201.0</v>
      </c>
      <c r="H6" s="3" t="s">
        <v>36</v>
      </c>
      <c r="I6" s="3">
        <v>19.0</v>
      </c>
      <c r="J6" s="3" t="s">
        <v>65</v>
      </c>
    </row>
    <row r="7">
      <c r="C7" s="3">
        <v>54.0</v>
      </c>
      <c r="D7" s="3">
        <v>111.0</v>
      </c>
      <c r="E7" s="3" t="s">
        <v>66</v>
      </c>
      <c r="H7" s="3" t="s">
        <v>37</v>
      </c>
      <c r="I7" s="3">
        <v>25.0</v>
      </c>
      <c r="J7" s="3" t="s">
        <v>66</v>
      </c>
    </row>
    <row r="8">
      <c r="C8" s="3">
        <v>55.0</v>
      </c>
      <c r="D8" s="3">
        <v>47.0</v>
      </c>
      <c r="E8" s="3" t="s">
        <v>67</v>
      </c>
      <c r="H8" s="3" t="s">
        <v>38</v>
      </c>
      <c r="I8" s="3">
        <v>13.0</v>
      </c>
    </row>
    <row r="9">
      <c r="C9" s="3">
        <v>56.0</v>
      </c>
      <c r="H9" s="3" t="s">
        <v>39</v>
      </c>
      <c r="I9" s="3">
        <v>9.0</v>
      </c>
      <c r="J9" s="3" t="s">
        <v>66</v>
      </c>
    </row>
    <row r="10">
      <c r="C10" s="3">
        <v>57.0</v>
      </c>
      <c r="D10" s="3">
        <v>262.0</v>
      </c>
      <c r="H10" s="3" t="s">
        <v>40</v>
      </c>
      <c r="I10" s="3">
        <v>38.0</v>
      </c>
    </row>
    <row r="11">
      <c r="C11" s="3">
        <v>58.0</v>
      </c>
      <c r="D11" s="3">
        <v>96.0</v>
      </c>
      <c r="E11" s="3" t="s">
        <v>65</v>
      </c>
      <c r="H11" s="3" t="s">
        <v>41</v>
      </c>
      <c r="I11" s="3">
        <v>35.0</v>
      </c>
      <c r="J11" s="3" t="s">
        <v>67</v>
      </c>
    </row>
    <row r="12">
      <c r="C12" s="3">
        <v>59.0</v>
      </c>
      <c r="D12" s="3">
        <v>12.0</v>
      </c>
      <c r="E12" s="3" t="s">
        <v>66</v>
      </c>
      <c r="H12" s="3" t="s">
        <v>42</v>
      </c>
      <c r="I12" s="3">
        <v>77.0</v>
      </c>
    </row>
    <row r="13">
      <c r="C13" s="3">
        <v>60.0</v>
      </c>
      <c r="D13" s="3">
        <v>18.0</v>
      </c>
      <c r="E13" s="3" t="s">
        <v>65</v>
      </c>
      <c r="H13" s="3" t="s">
        <v>43</v>
      </c>
      <c r="I13" s="3">
        <v>54.0</v>
      </c>
    </row>
    <row r="14">
      <c r="C14" s="3">
        <v>61.0</v>
      </c>
      <c r="D14" s="3">
        <v>7.0</v>
      </c>
      <c r="E14" s="3" t="s">
        <v>67</v>
      </c>
      <c r="H14" s="3" t="s">
        <v>44</v>
      </c>
      <c r="I14" s="3">
        <v>5.0</v>
      </c>
    </row>
    <row r="15">
      <c r="C15" s="3">
        <v>62.0</v>
      </c>
      <c r="D15" s="3">
        <v>10.0</v>
      </c>
      <c r="E15" s="3" t="s">
        <v>65</v>
      </c>
      <c r="H15" s="3" t="s">
        <v>45</v>
      </c>
      <c r="I15" s="3">
        <v>20.0</v>
      </c>
    </row>
    <row r="16">
      <c r="C16" s="3">
        <v>63.0</v>
      </c>
      <c r="D16" s="3">
        <v>83.0</v>
      </c>
      <c r="H16" s="3" t="s">
        <v>46</v>
      </c>
      <c r="I16" s="3">
        <v>31.0</v>
      </c>
      <c r="J16" s="3" t="s">
        <v>66</v>
      </c>
    </row>
    <row r="17">
      <c r="C17" s="3">
        <v>64.0</v>
      </c>
      <c r="D17" s="3">
        <v>69.0</v>
      </c>
      <c r="E17" s="3" t="s">
        <v>67</v>
      </c>
      <c r="H17" s="3" t="s">
        <v>47</v>
      </c>
      <c r="I17" s="3">
        <v>47.0</v>
      </c>
      <c r="J17" s="3" t="s">
        <v>65</v>
      </c>
    </row>
    <row r="18">
      <c r="C18" s="3">
        <v>65.0</v>
      </c>
      <c r="D18" s="3">
        <v>139.0</v>
      </c>
      <c r="H18" s="3" t="s">
        <v>50</v>
      </c>
      <c r="I18" s="3">
        <v>84.0</v>
      </c>
    </row>
    <row r="19">
      <c r="C19" s="3">
        <v>66.0</v>
      </c>
      <c r="D19" s="3">
        <v>164.0</v>
      </c>
      <c r="H19" s="3" t="s">
        <v>68</v>
      </c>
      <c r="I19" s="3">
        <v>162.0</v>
      </c>
    </row>
    <row r="20">
      <c r="H20" s="3" t="s">
        <v>69</v>
      </c>
      <c r="I20" s="3">
        <v>29.0</v>
      </c>
      <c r="J20" s="3" t="s">
        <v>67</v>
      </c>
    </row>
    <row r="21">
      <c r="C21" s="3" t="s">
        <v>61</v>
      </c>
      <c r="D21" s="4">
        <f>SUM(D6:D19)</f>
        <v>1219</v>
      </c>
    </row>
    <row r="22">
      <c r="H22" s="3" t="s">
        <v>61</v>
      </c>
      <c r="I22" s="4">
        <f>SUM(I5:I20)</f>
        <v>648</v>
      </c>
    </row>
  </sheetData>
  <mergeCells count="2">
    <mergeCell ref="C4:D4"/>
    <mergeCell ref="H4:I4"/>
  </mergeCells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6" t="s">
        <v>70</v>
      </c>
      <c r="C3" s="7"/>
      <c r="D3" s="7"/>
      <c r="E3" s="7"/>
      <c r="F3" s="8"/>
      <c r="H3" s="6" t="s">
        <v>71</v>
      </c>
      <c r="I3" s="7"/>
      <c r="J3" s="7"/>
      <c r="K3" s="7"/>
      <c r="L3" s="8"/>
      <c r="N3" s="6" t="s">
        <v>72</v>
      </c>
      <c r="O3" s="7"/>
      <c r="P3" s="7"/>
      <c r="Q3" s="7"/>
      <c r="R3" s="8"/>
      <c r="T3" s="9" t="s">
        <v>73</v>
      </c>
      <c r="U3" s="10"/>
    </row>
    <row r="4">
      <c r="B4" s="11"/>
      <c r="F4" s="12"/>
      <c r="H4" s="11"/>
      <c r="L4" s="12"/>
      <c r="N4" s="11"/>
      <c r="R4" s="12"/>
      <c r="T4" s="13" t="s">
        <v>74</v>
      </c>
      <c r="U4" s="14">
        <v>33.0</v>
      </c>
    </row>
    <row r="5">
      <c r="B5" s="15" t="s">
        <v>0</v>
      </c>
      <c r="E5" s="1" t="s">
        <v>75</v>
      </c>
      <c r="F5" s="16"/>
      <c r="H5" s="15" t="s">
        <v>0</v>
      </c>
      <c r="K5" s="1" t="s">
        <v>75</v>
      </c>
      <c r="L5" s="16"/>
      <c r="N5" s="15" t="s">
        <v>0</v>
      </c>
      <c r="Q5" s="1" t="s">
        <v>75</v>
      </c>
      <c r="R5" s="16"/>
      <c r="T5" s="13" t="s">
        <v>76</v>
      </c>
      <c r="U5" s="14">
        <v>13.0</v>
      </c>
    </row>
    <row r="6">
      <c r="B6" s="13" t="s">
        <v>7</v>
      </c>
      <c r="C6" s="3" t="s">
        <v>5</v>
      </c>
      <c r="E6" s="3" t="s">
        <v>7</v>
      </c>
      <c r="F6" s="14" t="s">
        <v>5</v>
      </c>
      <c r="H6" s="13" t="s">
        <v>7</v>
      </c>
      <c r="I6" s="3" t="s">
        <v>5</v>
      </c>
      <c r="K6" s="3" t="s">
        <v>7</v>
      </c>
      <c r="L6" s="14" t="s">
        <v>5</v>
      </c>
      <c r="N6" s="13" t="s">
        <v>7</v>
      </c>
      <c r="O6" s="3" t="s">
        <v>5</v>
      </c>
      <c r="Q6" s="3" t="s">
        <v>7</v>
      </c>
      <c r="R6" s="14" t="s">
        <v>5</v>
      </c>
      <c r="T6" s="13" t="s">
        <v>77</v>
      </c>
      <c r="U6" s="12">
        <f>7272-727-727-727</f>
        <v>5091</v>
      </c>
    </row>
    <row r="7">
      <c r="B7" s="13">
        <v>1.0</v>
      </c>
      <c r="C7" s="3">
        <v>19.0</v>
      </c>
      <c r="E7" s="17" t="s">
        <v>26</v>
      </c>
      <c r="F7" s="14">
        <v>162.0</v>
      </c>
      <c r="H7" s="13">
        <v>2.0</v>
      </c>
      <c r="I7" s="3">
        <v>84.0</v>
      </c>
      <c r="K7" s="17" t="s">
        <v>10</v>
      </c>
      <c r="L7" s="14">
        <v>32.0</v>
      </c>
      <c r="N7" s="13">
        <v>21.0</v>
      </c>
      <c r="O7" s="3">
        <v>80.0</v>
      </c>
      <c r="Q7" s="17" t="s">
        <v>19</v>
      </c>
      <c r="R7" s="14">
        <v>20.0</v>
      </c>
      <c r="T7" s="18" t="s">
        <v>78</v>
      </c>
      <c r="U7" s="19">
        <f>3389-339-339-339</f>
        <v>2372</v>
      </c>
    </row>
    <row r="8">
      <c r="B8" s="13">
        <v>19.0</v>
      </c>
      <c r="C8" s="3">
        <v>9.0</v>
      </c>
      <c r="E8" s="17" t="s">
        <v>27</v>
      </c>
      <c r="F8" s="14">
        <v>69.0</v>
      </c>
      <c r="H8" s="13">
        <v>34.0</v>
      </c>
      <c r="I8" s="3">
        <v>352.0</v>
      </c>
      <c r="K8" s="17" t="s">
        <v>13</v>
      </c>
      <c r="L8" s="14">
        <v>112.0</v>
      </c>
      <c r="N8" s="13">
        <v>67.0</v>
      </c>
      <c r="O8" s="3">
        <v>267.0</v>
      </c>
      <c r="Q8" s="17" t="s">
        <v>31</v>
      </c>
      <c r="R8" s="14">
        <v>100.0</v>
      </c>
    </row>
    <row r="9">
      <c r="B9" s="13">
        <v>26.0</v>
      </c>
      <c r="C9" s="3">
        <v>142.0</v>
      </c>
      <c r="E9" s="17" t="s">
        <v>30</v>
      </c>
      <c r="F9" s="14">
        <v>108.0</v>
      </c>
      <c r="H9" s="13">
        <v>38.0</v>
      </c>
      <c r="I9" s="3">
        <v>145.0</v>
      </c>
      <c r="K9" s="17" t="s">
        <v>16</v>
      </c>
      <c r="L9" s="14">
        <v>28.0</v>
      </c>
      <c r="N9" s="13">
        <v>68.0</v>
      </c>
      <c r="O9" s="3">
        <v>250.0</v>
      </c>
      <c r="Q9" s="17" t="s">
        <v>51</v>
      </c>
      <c r="R9" s="14">
        <v>140.0</v>
      </c>
    </row>
    <row r="10">
      <c r="B10" s="13">
        <v>52.0</v>
      </c>
      <c r="C10" s="3">
        <v>402.0</v>
      </c>
      <c r="F10" s="12"/>
      <c r="H10" s="13">
        <v>44.0</v>
      </c>
      <c r="I10" s="3">
        <v>146.0</v>
      </c>
      <c r="K10" s="17" t="s">
        <v>24</v>
      </c>
      <c r="L10" s="14">
        <v>137.0</v>
      </c>
      <c r="N10" s="13">
        <v>74.0</v>
      </c>
      <c r="O10" s="3">
        <v>31.0</v>
      </c>
      <c r="Q10" s="17" t="s">
        <v>57</v>
      </c>
      <c r="R10" s="14">
        <v>29.0</v>
      </c>
    </row>
    <row r="11">
      <c r="B11" s="13">
        <v>55.0</v>
      </c>
      <c r="C11" s="3">
        <v>155.0</v>
      </c>
      <c r="F11" s="12"/>
      <c r="H11" s="11"/>
      <c r="K11" s="17" t="s">
        <v>29</v>
      </c>
      <c r="L11" s="14">
        <v>30.0</v>
      </c>
      <c r="N11" s="13">
        <v>75.0</v>
      </c>
      <c r="O11" s="3">
        <v>99.0</v>
      </c>
      <c r="Q11" s="17" t="s">
        <v>59</v>
      </c>
      <c r="R11" s="14">
        <v>50.0</v>
      </c>
    </row>
    <row r="12">
      <c r="B12" s="11"/>
      <c r="F12" s="12"/>
      <c r="H12" s="11"/>
      <c r="L12" s="12"/>
      <c r="N12" s="11"/>
      <c r="R12" s="12"/>
    </row>
    <row r="13">
      <c r="B13" s="20"/>
      <c r="E13" s="3"/>
      <c r="F13" s="12"/>
      <c r="H13" s="20"/>
      <c r="K13" s="3"/>
      <c r="L13" s="12"/>
      <c r="N13" s="20"/>
      <c r="Q13" s="3"/>
      <c r="R13" s="12"/>
    </row>
    <row r="14">
      <c r="B14" s="21" t="s">
        <v>79</v>
      </c>
      <c r="C14" s="22">
        <f>SUM(C7:C11)</f>
        <v>727</v>
      </c>
      <c r="D14" s="22"/>
      <c r="E14" s="23" t="s">
        <v>79</v>
      </c>
      <c r="F14" s="19">
        <f>SUM(F7:F12)</f>
        <v>339</v>
      </c>
      <c r="H14" s="21" t="s">
        <v>79</v>
      </c>
      <c r="I14" s="22">
        <f>SUM(I7:I11)</f>
        <v>727</v>
      </c>
      <c r="J14" s="22"/>
      <c r="K14" s="23" t="s">
        <v>79</v>
      </c>
      <c r="L14" s="19">
        <f>SUM(L7:L12)</f>
        <v>339</v>
      </c>
      <c r="N14" s="21" t="s">
        <v>79</v>
      </c>
      <c r="O14" s="22">
        <f>SUM(O7:O11)</f>
        <v>727</v>
      </c>
      <c r="P14" s="22"/>
      <c r="Q14" s="23" t="s">
        <v>79</v>
      </c>
      <c r="R14" s="19">
        <f>SUM(R7:R12)</f>
        <v>339</v>
      </c>
    </row>
    <row r="17">
      <c r="B17" s="6" t="s">
        <v>80</v>
      </c>
      <c r="C17" s="7"/>
      <c r="D17" s="7"/>
      <c r="E17" s="7"/>
      <c r="F17" s="8"/>
      <c r="H17" s="6" t="s">
        <v>81</v>
      </c>
      <c r="I17" s="7"/>
      <c r="J17" s="7"/>
      <c r="K17" s="7"/>
      <c r="L17" s="8"/>
      <c r="N17" s="6" t="s">
        <v>82</v>
      </c>
      <c r="O17" s="7"/>
      <c r="P17" s="7"/>
      <c r="Q17" s="7"/>
      <c r="R17" s="8"/>
      <c r="T17" s="9" t="s">
        <v>83</v>
      </c>
      <c r="U17" s="10"/>
    </row>
    <row r="18">
      <c r="B18" s="11"/>
      <c r="F18" s="12"/>
      <c r="H18" s="11"/>
      <c r="L18" s="12"/>
      <c r="N18" s="11"/>
      <c r="R18" s="12"/>
      <c r="T18" s="13" t="s">
        <v>74</v>
      </c>
      <c r="U18" s="14">
        <v>5.0</v>
      </c>
    </row>
    <row r="19">
      <c r="B19" s="15" t="s">
        <v>0</v>
      </c>
      <c r="E19" s="1" t="s">
        <v>75</v>
      </c>
      <c r="F19" s="16"/>
      <c r="H19" s="15" t="s">
        <v>0</v>
      </c>
      <c r="K19" s="1" t="s">
        <v>75</v>
      </c>
      <c r="L19" s="16"/>
      <c r="N19" s="15" t="s">
        <v>0</v>
      </c>
      <c r="Q19" s="1" t="s">
        <v>75</v>
      </c>
      <c r="R19" s="16"/>
      <c r="T19" s="13" t="s">
        <v>76</v>
      </c>
      <c r="U19" s="14">
        <v>8.0</v>
      </c>
    </row>
    <row r="20">
      <c r="B20" s="13" t="s">
        <v>7</v>
      </c>
      <c r="C20" s="3" t="s">
        <v>5</v>
      </c>
      <c r="E20" s="3" t="s">
        <v>7</v>
      </c>
      <c r="F20" s="14" t="s">
        <v>5</v>
      </c>
      <c r="H20" s="13" t="s">
        <v>7</v>
      </c>
      <c r="I20" s="3" t="s">
        <v>5</v>
      </c>
      <c r="K20" s="3" t="s">
        <v>7</v>
      </c>
      <c r="L20" s="14" t="s">
        <v>5</v>
      </c>
      <c r="N20" s="13" t="s">
        <v>7</v>
      </c>
      <c r="O20" s="3" t="s">
        <v>5</v>
      </c>
      <c r="Q20" s="3" t="s">
        <v>7</v>
      </c>
      <c r="R20" s="14" t="s">
        <v>5</v>
      </c>
      <c r="T20" s="13" t="s">
        <v>77</v>
      </c>
      <c r="U20" s="14">
        <v>849.0</v>
      </c>
    </row>
    <row r="21">
      <c r="B21" s="24">
        <v>54.0</v>
      </c>
      <c r="C21" s="25">
        <v>111.0</v>
      </c>
      <c r="E21" s="25" t="s">
        <v>37</v>
      </c>
      <c r="F21" s="26">
        <v>25.0</v>
      </c>
      <c r="H21" s="24">
        <v>58.0</v>
      </c>
      <c r="I21" s="25">
        <v>96.0</v>
      </c>
      <c r="K21" s="25" t="s">
        <v>36</v>
      </c>
      <c r="L21" s="26">
        <v>19.0</v>
      </c>
      <c r="N21" s="24">
        <v>55.0</v>
      </c>
      <c r="O21" s="25">
        <v>47.0</v>
      </c>
      <c r="Q21" s="25" t="s">
        <v>41</v>
      </c>
      <c r="R21" s="26">
        <v>35.0</v>
      </c>
      <c r="T21" s="18" t="s">
        <v>78</v>
      </c>
      <c r="U21" s="27">
        <v>453.0</v>
      </c>
    </row>
    <row r="22">
      <c r="B22" s="24">
        <v>59.0</v>
      </c>
      <c r="C22" s="25">
        <v>12.0</v>
      </c>
      <c r="E22" s="25" t="s">
        <v>39</v>
      </c>
      <c r="F22" s="26">
        <v>9.0</v>
      </c>
      <c r="H22" s="24">
        <v>60.0</v>
      </c>
      <c r="I22" s="25">
        <v>18.0</v>
      </c>
      <c r="K22" s="25" t="s">
        <v>47</v>
      </c>
      <c r="L22" s="26">
        <v>47.0</v>
      </c>
      <c r="N22" s="24">
        <v>61.0</v>
      </c>
      <c r="O22" s="25">
        <v>7.0</v>
      </c>
      <c r="Q22" s="25" t="s">
        <v>69</v>
      </c>
      <c r="R22" s="26">
        <v>29.0</v>
      </c>
    </row>
    <row r="23">
      <c r="B23" s="11"/>
      <c r="E23" s="25" t="s">
        <v>46</v>
      </c>
      <c r="F23" s="26">
        <v>31.0</v>
      </c>
      <c r="H23" s="24">
        <v>62.0</v>
      </c>
      <c r="I23" s="25">
        <v>10.0</v>
      </c>
      <c r="L23" s="12"/>
      <c r="N23" s="24">
        <v>64.0</v>
      </c>
      <c r="O23" s="25">
        <v>69.0</v>
      </c>
      <c r="R23" s="12"/>
    </row>
    <row r="24">
      <c r="B24" s="11"/>
      <c r="F24" s="12"/>
      <c r="H24" s="11"/>
      <c r="L24" s="12"/>
      <c r="N24" s="11"/>
      <c r="R24" s="12"/>
    </row>
    <row r="25">
      <c r="B25" s="21" t="s">
        <v>79</v>
      </c>
      <c r="C25" s="22">
        <f>SUM(C21:C24)</f>
        <v>123</v>
      </c>
      <c r="D25" s="22"/>
      <c r="E25" s="28" t="s">
        <v>60</v>
      </c>
      <c r="F25" s="19">
        <f>SUM(F21:F23)</f>
        <v>65</v>
      </c>
      <c r="H25" s="21" t="s">
        <v>79</v>
      </c>
      <c r="I25" s="22">
        <f>SUM(I21:I23)</f>
        <v>124</v>
      </c>
      <c r="J25" s="22"/>
      <c r="K25" s="28" t="s">
        <v>60</v>
      </c>
      <c r="L25" s="19">
        <f>SUM(L21:L23)</f>
        <v>66</v>
      </c>
      <c r="N25" s="21" t="s">
        <v>60</v>
      </c>
      <c r="O25" s="22">
        <f>SUM(O21:O23)</f>
        <v>123</v>
      </c>
      <c r="P25" s="22"/>
      <c r="Q25" s="28" t="s">
        <v>60</v>
      </c>
      <c r="R25" s="19">
        <f>SUM(R21:R23)</f>
        <v>64</v>
      </c>
    </row>
    <row r="27">
      <c r="B27" s="29" t="s">
        <v>84</v>
      </c>
      <c r="C27" s="30"/>
      <c r="D27" s="30"/>
      <c r="E27" s="31"/>
      <c r="H27" s="17"/>
      <c r="K27" s="3"/>
      <c r="N27" s="17"/>
      <c r="Q27" s="3"/>
    </row>
    <row r="28">
      <c r="B28" s="32"/>
      <c r="C28" s="33"/>
      <c r="D28" s="33"/>
      <c r="E28" s="34"/>
      <c r="H28" s="17"/>
      <c r="N28" s="17"/>
    </row>
    <row r="29">
      <c r="B29" s="35" t="s">
        <v>85</v>
      </c>
      <c r="C29" s="33"/>
      <c r="D29" s="33"/>
      <c r="E29" s="34"/>
    </row>
    <row r="30">
      <c r="B30" s="36" t="s">
        <v>74</v>
      </c>
      <c r="C30" s="33">
        <f>8+33</f>
        <v>41</v>
      </c>
      <c r="D30" s="37" t="s">
        <v>77</v>
      </c>
      <c r="E30" s="34">
        <f>123+124+123+5091</f>
        <v>5461</v>
      </c>
    </row>
    <row r="31">
      <c r="B31" s="36" t="s">
        <v>76</v>
      </c>
      <c r="C31" s="33">
        <f>7+13</f>
        <v>20</v>
      </c>
      <c r="D31" s="37" t="s">
        <v>78</v>
      </c>
      <c r="E31" s="34">
        <f>65+66+64+2372</f>
        <v>2567</v>
      </c>
    </row>
    <row r="32">
      <c r="B32" s="35" t="s">
        <v>86</v>
      </c>
      <c r="C32" s="38">
        <f>SUM(C30:C31)</f>
        <v>61</v>
      </c>
      <c r="D32" s="39" t="s">
        <v>87</v>
      </c>
      <c r="E32" s="40">
        <f>SUM(E30:E31)</f>
        <v>8028</v>
      </c>
    </row>
    <row r="33">
      <c r="B33" s="41"/>
      <c r="C33" s="33"/>
      <c r="D33" s="33"/>
      <c r="E33" s="34"/>
    </row>
    <row r="34">
      <c r="B34" s="35" t="s">
        <v>88</v>
      </c>
      <c r="C34" s="33"/>
      <c r="D34" s="33"/>
      <c r="E34" s="34"/>
    </row>
    <row r="35">
      <c r="B35" s="36" t="s">
        <v>74</v>
      </c>
      <c r="C35" s="33">
        <f>14+5</f>
        <v>19</v>
      </c>
      <c r="D35" s="37" t="s">
        <v>77</v>
      </c>
      <c r="E35" s="34">
        <f>727+727+727+849</f>
        <v>3030</v>
      </c>
    </row>
    <row r="36">
      <c r="B36" s="36" t="s">
        <v>76</v>
      </c>
      <c r="C36" s="33">
        <f>13+8</f>
        <v>21</v>
      </c>
      <c r="D36" s="37" t="s">
        <v>78</v>
      </c>
      <c r="E36" s="34">
        <f>339+339+339+453</f>
        <v>1470</v>
      </c>
    </row>
    <row r="37">
      <c r="B37" s="35" t="s">
        <v>86</v>
      </c>
      <c r="C37" s="38">
        <f>SUM(C35:C36)</f>
        <v>40</v>
      </c>
      <c r="D37" s="39" t="s">
        <v>87</v>
      </c>
      <c r="E37" s="40">
        <f>SUM(E35:E36)</f>
        <v>4500</v>
      </c>
    </row>
    <row r="38">
      <c r="B38" s="41"/>
      <c r="C38" s="33"/>
      <c r="D38" s="33"/>
      <c r="E38" s="34"/>
    </row>
    <row r="39">
      <c r="B39" s="42" t="s">
        <v>79</v>
      </c>
      <c r="C39" s="43">
        <f>C32+C37</f>
        <v>101</v>
      </c>
      <c r="D39" s="44" t="s">
        <v>79</v>
      </c>
      <c r="E39" s="45">
        <f>E32+E37</f>
        <v>12528</v>
      </c>
    </row>
  </sheetData>
  <mergeCells count="18">
    <mergeCell ref="N5:O5"/>
    <mergeCell ref="Q5:R5"/>
    <mergeCell ref="B3:F3"/>
    <mergeCell ref="H3:L3"/>
    <mergeCell ref="N3:R3"/>
    <mergeCell ref="B5:C5"/>
    <mergeCell ref="E5:F5"/>
    <mergeCell ref="H5:I5"/>
    <mergeCell ref="K5:L5"/>
    <mergeCell ref="N19:O19"/>
    <mergeCell ref="Q19:R19"/>
    <mergeCell ref="B17:F17"/>
    <mergeCell ref="H17:L17"/>
    <mergeCell ref="N17:R17"/>
    <mergeCell ref="B19:C19"/>
    <mergeCell ref="E19:F19"/>
    <mergeCell ref="H19:I19"/>
    <mergeCell ref="K19:L19"/>
  </mergeCells>
  <drawing r:id="rId1"/>
</worksheet>
</file>