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手机充值" sheetId="1" r:id="rId1"/>
  </sheets>
  <calcPr calcId="124519"/>
</workbook>
</file>

<file path=xl/calcChain.xml><?xml version="1.0" encoding="utf-8"?>
<calcChain xmlns="http://schemas.openxmlformats.org/spreadsheetml/2006/main">
  <c r="K4" i="1"/>
  <c r="K5" s="1"/>
  <c r="K6" s="1"/>
  <c r="J4"/>
  <c r="J5" s="1"/>
  <c r="J6" s="1"/>
  <c r="F5"/>
  <c r="F6" s="1"/>
  <c r="G4"/>
  <c r="G5" s="1"/>
  <c r="G6" s="1"/>
  <c r="F4"/>
  <c r="C16"/>
  <c r="B16"/>
  <c r="C15"/>
  <c r="B15"/>
  <c r="C13"/>
  <c r="B13"/>
  <c r="C14"/>
  <c r="B14"/>
  <c r="C12"/>
  <c r="B12"/>
  <c r="C11"/>
  <c r="B11"/>
  <c r="C10"/>
  <c r="B10"/>
  <c r="C9"/>
  <c r="B9"/>
  <c r="C4"/>
  <c r="C5" s="1"/>
  <c r="C6" s="1"/>
  <c r="C7" s="1"/>
  <c r="C8" s="1"/>
  <c r="B4"/>
  <c r="B5" s="1"/>
  <c r="B6" s="1"/>
  <c r="B7" s="1"/>
  <c r="B8" s="1"/>
  <c r="J13" l="1"/>
  <c r="J14" s="1"/>
  <c r="J15"/>
  <c r="J16" s="1"/>
  <c r="J11"/>
  <c r="J12" s="1"/>
  <c r="J9"/>
  <c r="J10" s="1"/>
  <c r="J7"/>
  <c r="J8" s="1"/>
  <c r="K15"/>
  <c r="K16" s="1"/>
  <c r="K13"/>
  <c r="K14" s="1"/>
  <c r="K11"/>
  <c r="K12" s="1"/>
  <c r="K9"/>
  <c r="K10" s="1"/>
  <c r="K7"/>
  <c r="K8" s="1"/>
  <c r="G15"/>
  <c r="G16" s="1"/>
  <c r="G13"/>
  <c r="G14" s="1"/>
  <c r="G11"/>
  <c r="G12" s="1"/>
  <c r="G9"/>
  <c r="G10" s="1"/>
  <c r="G7"/>
  <c r="G8" s="1"/>
  <c r="F11"/>
  <c r="F12" s="1"/>
  <c r="F15"/>
  <c r="F16" s="1"/>
  <c r="F13"/>
  <c r="F14" s="1"/>
  <c r="F9"/>
  <c r="F10" s="1"/>
  <c r="F7"/>
  <c r="F8" s="1"/>
</calcChain>
</file>

<file path=xl/sharedStrings.xml><?xml version="1.0" encoding="utf-8"?>
<sst xmlns="http://schemas.openxmlformats.org/spreadsheetml/2006/main" count="53" uniqueCount="21">
  <si>
    <t>49.7</t>
  </si>
  <si>
    <t>99.4</t>
  </si>
  <si>
    <t>50元</t>
    <phoneticPr fontId="2" type="noConversion"/>
  </si>
  <si>
    <t>100元</t>
    <phoneticPr fontId="2" type="noConversion"/>
  </si>
  <si>
    <t>0.4%手续费</t>
    <phoneticPr fontId="1" type="noConversion"/>
  </si>
  <si>
    <t>通付宝售出价</t>
    <phoneticPr fontId="1" type="noConversion"/>
  </si>
  <si>
    <t>实际成本</t>
    <phoneticPr fontId="1" type="noConversion"/>
  </si>
  <si>
    <t>差价利润</t>
    <phoneticPr fontId="1" type="noConversion"/>
  </si>
  <si>
    <t>代理商分润12.5%</t>
    <phoneticPr fontId="1" type="noConversion"/>
  </si>
  <si>
    <t>代理商分润20%</t>
    <phoneticPr fontId="1" type="noConversion"/>
  </si>
  <si>
    <t>代理商分润40%</t>
    <phoneticPr fontId="1" type="noConversion"/>
  </si>
  <si>
    <t>代理商分润60%</t>
    <phoneticPr fontId="1" type="noConversion"/>
  </si>
  <si>
    <t>代理商分润80%</t>
    <phoneticPr fontId="1" type="noConversion"/>
  </si>
  <si>
    <t>每万元分润(12.5%)</t>
    <phoneticPr fontId="1" type="noConversion"/>
  </si>
  <si>
    <t>每万元分润(20%)</t>
    <phoneticPr fontId="1" type="noConversion"/>
  </si>
  <si>
    <t>每万元分润(40%)</t>
    <phoneticPr fontId="1" type="noConversion"/>
  </si>
  <si>
    <t>每万元分润(60%)</t>
    <phoneticPr fontId="1" type="noConversion"/>
  </si>
  <si>
    <t>每万元分润(80%)</t>
    <phoneticPr fontId="1" type="noConversion"/>
  </si>
  <si>
    <t>欧飞采购价(移动)</t>
    <phoneticPr fontId="1" type="noConversion"/>
  </si>
  <si>
    <t>欧飞采购价(联通)</t>
    <phoneticPr fontId="1" type="noConversion"/>
  </si>
  <si>
    <t>欧飞采购价(电信)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</si>
</sst>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85" zoomScaleNormal="85" workbookViewId="0">
      <selection activeCell="A18" sqref="A18"/>
    </sheetView>
  </sheetViews>
  <sheetFormatPr defaultRowHeight="18.75"/>
  <cols>
    <col min="1" max="1" width="25.625" style="4" customWidth="1"/>
    <col min="2" max="3" width="15.625" style="6" customWidth="1"/>
    <col min="4" max="4" width="9" style="1"/>
    <col min="5" max="5" width="25.5" style="1" customWidth="1"/>
    <col min="6" max="7" width="15.625" style="1" customWidth="1"/>
    <col min="8" max="8" width="9" style="1"/>
    <col min="9" max="9" width="25.625" style="1" customWidth="1"/>
    <col min="10" max="11" width="15.625" style="1" customWidth="1"/>
    <col min="12" max="16384" width="9" style="1"/>
  </cols>
  <sheetData>
    <row r="1" spans="1:11" s="3" customFormat="1">
      <c r="A1" s="2"/>
      <c r="B1" s="2" t="s">
        <v>2</v>
      </c>
      <c r="C1" s="2" t="s">
        <v>3</v>
      </c>
      <c r="E1" s="2"/>
      <c r="F1" s="2" t="s">
        <v>2</v>
      </c>
      <c r="G1" s="2" t="s">
        <v>3</v>
      </c>
      <c r="I1" s="2"/>
      <c r="J1" s="2" t="s">
        <v>2</v>
      </c>
      <c r="K1" s="2" t="s">
        <v>3</v>
      </c>
    </row>
    <row r="2" spans="1:11">
      <c r="A2" s="7" t="s">
        <v>18</v>
      </c>
      <c r="B2" s="5" t="s">
        <v>0</v>
      </c>
      <c r="C2" s="5" t="s">
        <v>1</v>
      </c>
      <c r="E2" s="7" t="s">
        <v>19</v>
      </c>
      <c r="F2" s="5">
        <v>49.35</v>
      </c>
      <c r="G2" s="5">
        <v>98.7</v>
      </c>
      <c r="I2" s="7" t="s">
        <v>20</v>
      </c>
      <c r="J2" s="5">
        <v>49.15</v>
      </c>
      <c r="K2" s="5">
        <v>98.3</v>
      </c>
    </row>
    <row r="3" spans="1:11">
      <c r="A3" s="7" t="s">
        <v>5</v>
      </c>
      <c r="B3" s="5">
        <v>49.98</v>
      </c>
      <c r="C3" s="5">
        <v>99.98</v>
      </c>
      <c r="E3" s="7" t="s">
        <v>5</v>
      </c>
      <c r="F3" s="5">
        <v>49.98</v>
      </c>
      <c r="G3" s="5">
        <v>99.98</v>
      </c>
      <c r="I3" s="7" t="s">
        <v>5</v>
      </c>
      <c r="J3" s="5">
        <v>49.98</v>
      </c>
      <c r="K3" s="5">
        <v>99.98</v>
      </c>
    </row>
    <row r="4" spans="1:11">
      <c r="A4" s="7" t="s">
        <v>4</v>
      </c>
      <c r="B4" s="5">
        <f t="shared" ref="B4:C4" si="0">B3*0.004</f>
        <v>0.19991999999999999</v>
      </c>
      <c r="C4" s="5">
        <f t="shared" si="0"/>
        <v>0.39992</v>
      </c>
      <c r="E4" s="7" t="s">
        <v>4</v>
      </c>
      <c r="F4" s="5">
        <f t="shared" ref="F4:G4" si="1">F3*0.004</f>
        <v>0.19991999999999999</v>
      </c>
      <c r="G4" s="5">
        <f t="shared" si="1"/>
        <v>0.39992</v>
      </c>
      <c r="I4" s="7" t="s">
        <v>4</v>
      </c>
      <c r="J4" s="5">
        <f t="shared" ref="J4:K4" si="2">J3*0.004</f>
        <v>0.19991999999999999</v>
      </c>
      <c r="K4" s="5">
        <f t="shared" si="2"/>
        <v>0.39992</v>
      </c>
    </row>
    <row r="5" spans="1:11">
      <c r="A5" s="7" t="s">
        <v>6</v>
      </c>
      <c r="B5" s="5">
        <f t="shared" ref="B5:C5" si="3">B2+B4</f>
        <v>49.899920000000002</v>
      </c>
      <c r="C5" s="5">
        <f t="shared" si="3"/>
        <v>99.79992</v>
      </c>
      <c r="E5" s="7" t="s">
        <v>6</v>
      </c>
      <c r="F5" s="5">
        <f t="shared" ref="F5:G5" si="4">F2+F4</f>
        <v>49.54992</v>
      </c>
      <c r="G5" s="5">
        <f t="shared" si="4"/>
        <v>99.099919999999997</v>
      </c>
      <c r="I5" s="7" t="s">
        <v>6</v>
      </c>
      <c r="J5" s="5">
        <f t="shared" ref="J5:K5" si="5">J2+J4</f>
        <v>49.349919999999997</v>
      </c>
      <c r="K5" s="5">
        <f t="shared" si="5"/>
        <v>98.699919999999992</v>
      </c>
    </row>
    <row r="6" spans="1:11">
      <c r="A6" s="7" t="s">
        <v>7</v>
      </c>
      <c r="B6" s="5">
        <f t="shared" ref="B6:C6" si="6">B3-B5</f>
        <v>8.0079999999995266E-2</v>
      </c>
      <c r="C6" s="5">
        <f t="shared" si="6"/>
        <v>0.18008000000000379</v>
      </c>
      <c r="E6" s="7" t="s">
        <v>7</v>
      </c>
      <c r="F6" s="5">
        <f t="shared" ref="F6:G6" si="7">F3-F5</f>
        <v>0.43007999999999669</v>
      </c>
      <c r="G6" s="5">
        <f t="shared" si="7"/>
        <v>0.88008000000000663</v>
      </c>
      <c r="I6" s="7" t="s">
        <v>7</v>
      </c>
      <c r="J6" s="5">
        <f t="shared" ref="J6:K6" si="8">J3-J5</f>
        <v>0.63007999999999953</v>
      </c>
      <c r="K6" s="5">
        <f t="shared" si="8"/>
        <v>1.2800800000000123</v>
      </c>
    </row>
    <row r="7" spans="1:11">
      <c r="A7" s="7" t="s">
        <v>8</v>
      </c>
      <c r="B7" s="5">
        <f t="shared" ref="B7:C7" si="9">B6*0.125</f>
        <v>1.0009999999999408E-2</v>
      </c>
      <c r="C7" s="5">
        <f t="shared" si="9"/>
        <v>2.2510000000000474E-2</v>
      </c>
      <c r="E7" s="7" t="s">
        <v>8</v>
      </c>
      <c r="F7" s="5">
        <f t="shared" ref="F7:G7" si="10">F6*0.125</f>
        <v>5.3759999999999586E-2</v>
      </c>
      <c r="G7" s="5">
        <f t="shared" si="10"/>
        <v>0.11001000000000083</v>
      </c>
      <c r="I7" s="7" t="s">
        <v>8</v>
      </c>
      <c r="J7" s="5">
        <f t="shared" ref="J7:K7" si="11">J6*0.125</f>
        <v>7.8759999999999941E-2</v>
      </c>
      <c r="K7" s="5">
        <f t="shared" si="11"/>
        <v>0.16001000000000154</v>
      </c>
    </row>
    <row r="8" spans="1:11">
      <c r="A8" s="7" t="s">
        <v>13</v>
      </c>
      <c r="B8" s="5">
        <f>B7/50*10000</f>
        <v>2.0019999999998817</v>
      </c>
      <c r="C8" s="5">
        <f>C7/100*10000</f>
        <v>2.2510000000000474</v>
      </c>
      <c r="E8" s="7" t="s">
        <v>13</v>
      </c>
      <c r="F8" s="5">
        <f>F7/50*10000</f>
        <v>10.751999999999917</v>
      </c>
      <c r="G8" s="5">
        <f>G7/100*10000</f>
        <v>11.001000000000083</v>
      </c>
      <c r="I8" s="7" t="s">
        <v>13</v>
      </c>
      <c r="J8" s="5">
        <f>J7/50*10000</f>
        <v>15.751999999999988</v>
      </c>
      <c r="K8" s="5">
        <f>K7/100*10000</f>
        <v>16.001000000000154</v>
      </c>
    </row>
    <row r="9" spans="1:11">
      <c r="A9" s="7" t="s">
        <v>9</v>
      </c>
      <c r="B9" s="5">
        <f>B6*0.2</f>
        <v>1.6015999999999055E-2</v>
      </c>
      <c r="C9" s="5">
        <f>C6*0.2</f>
        <v>3.6016000000000763E-2</v>
      </c>
      <c r="E9" s="7" t="s">
        <v>9</v>
      </c>
      <c r="F9" s="5">
        <f>F6*0.2</f>
        <v>8.6015999999999343E-2</v>
      </c>
      <c r="G9" s="5">
        <f>G6*0.2</f>
        <v>0.17601600000000134</v>
      </c>
      <c r="I9" s="7" t="s">
        <v>9</v>
      </c>
      <c r="J9" s="5">
        <f>J6*0.2</f>
        <v>0.12601599999999991</v>
      </c>
      <c r="K9" s="5">
        <f>K6*0.2</f>
        <v>0.25601600000000246</v>
      </c>
    </row>
    <row r="10" spans="1:11">
      <c r="A10" s="7" t="s">
        <v>14</v>
      </c>
      <c r="B10" s="5">
        <f>B9/50*10000</f>
        <v>3.2031999999998111</v>
      </c>
      <c r="C10" s="5">
        <f>C9/100*10000</f>
        <v>3.6016000000000763</v>
      </c>
      <c r="E10" s="7" t="s">
        <v>14</v>
      </c>
      <c r="F10" s="5">
        <f>F9/50*10000</f>
        <v>17.203199999999867</v>
      </c>
      <c r="G10" s="5">
        <f>G9/100*10000</f>
        <v>17.601600000000133</v>
      </c>
      <c r="I10" s="7" t="s">
        <v>14</v>
      </c>
      <c r="J10" s="5">
        <f>J9/50*10000</f>
        <v>25.203199999999981</v>
      </c>
      <c r="K10" s="5">
        <f>K9/100*10000</f>
        <v>25.60160000000025</v>
      </c>
    </row>
    <row r="11" spans="1:11">
      <c r="A11" s="7" t="s">
        <v>10</v>
      </c>
      <c r="B11" s="5">
        <f>B6*0.4</f>
        <v>3.2031999999998111E-2</v>
      </c>
      <c r="C11" s="5">
        <f>C6*0.4</f>
        <v>7.2032000000001525E-2</v>
      </c>
      <c r="E11" s="7" t="s">
        <v>10</v>
      </c>
      <c r="F11" s="5">
        <f>F6*0.4</f>
        <v>0.17203199999999869</v>
      </c>
      <c r="G11" s="5">
        <f>G6*0.4</f>
        <v>0.35203200000000268</v>
      </c>
      <c r="I11" s="7" t="s">
        <v>10</v>
      </c>
      <c r="J11" s="5">
        <f>J6*0.4</f>
        <v>0.25203199999999981</v>
      </c>
      <c r="K11" s="5">
        <f>K6*0.4</f>
        <v>0.51203200000000493</v>
      </c>
    </row>
    <row r="12" spans="1:11">
      <c r="A12" s="7" t="s">
        <v>15</v>
      </c>
      <c r="B12" s="5">
        <f>B11/50*10000</f>
        <v>6.4063999999996222</v>
      </c>
      <c r="C12" s="5">
        <f>C11/100*10000</f>
        <v>7.2032000000001526</v>
      </c>
      <c r="E12" s="7" t="s">
        <v>15</v>
      </c>
      <c r="F12" s="5">
        <f>F11/50*10000</f>
        <v>34.406399999999735</v>
      </c>
      <c r="G12" s="5">
        <f>G11/100*10000</f>
        <v>35.203200000000265</v>
      </c>
      <c r="I12" s="7" t="s">
        <v>15</v>
      </c>
      <c r="J12" s="5">
        <f>J11/50*10000</f>
        <v>50.406399999999962</v>
      </c>
      <c r="K12" s="5">
        <f>K11/100*10000</f>
        <v>51.2032000000005</v>
      </c>
    </row>
    <row r="13" spans="1:11">
      <c r="A13" s="7" t="s">
        <v>11</v>
      </c>
      <c r="B13" s="5">
        <f>B6*0.6</f>
        <v>4.8047999999997155E-2</v>
      </c>
      <c r="C13" s="5">
        <f>C6*0.6</f>
        <v>0.10804800000000227</v>
      </c>
      <c r="E13" s="7" t="s">
        <v>11</v>
      </c>
      <c r="F13" s="5">
        <f>F6*0.6</f>
        <v>0.258047999999998</v>
      </c>
      <c r="G13" s="5">
        <f>G6*0.6</f>
        <v>0.52804800000000396</v>
      </c>
      <c r="I13" s="7" t="s">
        <v>11</v>
      </c>
      <c r="J13" s="5">
        <f>J6*0.6</f>
        <v>0.37804799999999972</v>
      </c>
      <c r="K13" s="5">
        <f>K6*0.6</f>
        <v>0.76804800000000739</v>
      </c>
    </row>
    <row r="14" spans="1:11">
      <c r="A14" s="7" t="s">
        <v>16</v>
      </c>
      <c r="B14" s="5">
        <f>B13/50*10000</f>
        <v>9.6095999999994319</v>
      </c>
      <c r="C14" s="5">
        <f>C13/100*10000</f>
        <v>10.804800000000228</v>
      </c>
      <c r="E14" s="7" t="s">
        <v>16</v>
      </c>
      <c r="F14" s="5">
        <f>F13/50*10000</f>
        <v>51.609599999999602</v>
      </c>
      <c r="G14" s="5">
        <f>G13/100*10000</f>
        <v>52.804800000000398</v>
      </c>
      <c r="I14" s="7" t="s">
        <v>16</v>
      </c>
      <c r="J14" s="5">
        <f>J13/50*10000</f>
        <v>75.609599999999944</v>
      </c>
      <c r="K14" s="5">
        <f>K13/100*10000</f>
        <v>76.804800000000739</v>
      </c>
    </row>
    <row r="15" spans="1:11">
      <c r="A15" s="7" t="s">
        <v>12</v>
      </c>
      <c r="B15" s="5">
        <f>B6*0.8</f>
        <v>6.4063999999996221E-2</v>
      </c>
      <c r="C15" s="5">
        <f>C6*0.8</f>
        <v>0.14406400000000305</v>
      </c>
      <c r="E15" s="7" t="s">
        <v>12</v>
      </c>
      <c r="F15" s="5">
        <f>F6*0.8</f>
        <v>0.34406399999999737</v>
      </c>
      <c r="G15" s="5">
        <f>G6*0.8</f>
        <v>0.70406400000000535</v>
      </c>
      <c r="I15" s="7" t="s">
        <v>12</v>
      </c>
      <c r="J15" s="5">
        <f>J6*0.8</f>
        <v>0.50406399999999962</v>
      </c>
      <c r="K15" s="5">
        <f>K6*0.8</f>
        <v>1.0240640000000099</v>
      </c>
    </row>
    <row r="16" spans="1:11">
      <c r="A16" s="7" t="s">
        <v>17</v>
      </c>
      <c r="B16" s="5">
        <f>B15/50*10000</f>
        <v>12.812799999999244</v>
      </c>
      <c r="C16" s="5">
        <f>C15/100*10000</f>
        <v>14.406400000000305</v>
      </c>
      <c r="E16" s="7" t="s">
        <v>17</v>
      </c>
      <c r="F16" s="5">
        <f>F15/50*10000</f>
        <v>68.81279999999947</v>
      </c>
      <c r="G16" s="5">
        <f>G15/100*10000</f>
        <v>70.406400000000531</v>
      </c>
      <c r="I16" s="7" t="s">
        <v>17</v>
      </c>
      <c r="J16" s="5">
        <f>J15/50*10000</f>
        <v>100.81279999999992</v>
      </c>
      <c r="K16" s="5">
        <f>K15/100*10000</f>
        <v>102.406400000001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手机充值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2014-07-10T08:50:24Z</dcterms:modified>
</cp:coreProperties>
</file>