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广州公交" sheetId="1" r:id="rId1"/>
    <sheet name="广州地铁" sheetId="2" r:id="rId2"/>
    <sheet name="Sheet3" sheetId="3" r:id="rId3"/>
  </sheets>
  <calcPr calcId="124519"/>
</workbook>
</file>

<file path=xl/calcChain.xml><?xml version="1.0" encoding="utf-8"?>
<calcChain xmlns="http://schemas.openxmlformats.org/spreadsheetml/2006/main">
  <c r="C29" i="2"/>
  <c r="D28"/>
  <c r="D27"/>
  <c r="D26"/>
  <c r="D25"/>
  <c r="E24"/>
  <c r="D23"/>
  <c r="F22"/>
  <c r="D21"/>
  <c r="D20"/>
  <c r="G15"/>
  <c r="F15"/>
  <c r="E15"/>
  <c r="E16" s="1"/>
  <c r="C397" i="1"/>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6"/>
  <c r="D344"/>
  <c r="D343"/>
  <c r="D342"/>
  <c r="D341"/>
  <c r="D340"/>
  <c r="D339"/>
  <c r="D338"/>
  <c r="D337"/>
  <c r="D336"/>
  <c r="D334"/>
  <c r="D333"/>
  <c r="D332"/>
  <c r="D331"/>
  <c r="D330"/>
  <c r="D329"/>
  <c r="D323"/>
  <c r="D322"/>
  <c r="D321"/>
  <c r="D320"/>
  <c r="D319"/>
  <c r="D318"/>
  <c r="D317"/>
  <c r="D316"/>
  <c r="D315"/>
  <c r="D314"/>
  <c r="D313"/>
  <c r="D312"/>
  <c r="D311"/>
  <c r="D310"/>
  <c r="D309"/>
  <c r="D308"/>
  <c r="D307"/>
  <c r="D306"/>
  <c r="D304"/>
  <c r="D303"/>
  <c r="D302"/>
  <c r="D301"/>
  <c r="D300"/>
  <c r="D299"/>
  <c r="D298"/>
  <c r="D297"/>
  <c r="D296"/>
  <c r="D295"/>
  <c r="D294"/>
  <c r="D293"/>
  <c r="D291"/>
  <c r="D290"/>
  <c r="D289"/>
  <c r="D288"/>
  <c r="D287"/>
  <c r="D286"/>
  <c r="D285"/>
  <c r="D284"/>
  <c r="D282"/>
  <c r="D281"/>
  <c r="D279"/>
  <c r="D278"/>
  <c r="D276"/>
  <c r="D275"/>
  <c r="D273"/>
  <c r="D272"/>
  <c r="D271"/>
  <c r="D270"/>
  <c r="D269"/>
  <c r="D268"/>
  <c r="D267"/>
  <c r="D266"/>
  <c r="D265"/>
  <c r="D264"/>
  <c r="D263"/>
  <c r="D262"/>
  <c r="D261"/>
  <c r="D260"/>
  <c r="D259"/>
  <c r="D257"/>
  <c r="D256"/>
  <c r="D254"/>
  <c r="D253"/>
  <c r="D252"/>
  <c r="D251"/>
  <c r="D250"/>
  <c r="D249"/>
  <c r="D248"/>
  <c r="D246"/>
  <c r="D245"/>
  <c r="D244"/>
  <c r="D242"/>
  <c r="D241"/>
  <c r="D240"/>
  <c r="D239"/>
  <c r="D238"/>
  <c r="D237"/>
  <c r="D236"/>
  <c r="D235"/>
  <c r="D233"/>
  <c r="D232"/>
  <c r="D231"/>
  <c r="D230"/>
  <c r="D226"/>
  <c r="D225"/>
  <c r="D224"/>
  <c r="D223"/>
  <c r="D222"/>
  <c r="D221"/>
  <c r="D220"/>
  <c r="D219"/>
  <c r="D218"/>
  <c r="D217"/>
  <c r="D215"/>
  <c r="D214"/>
  <c r="D213"/>
  <c r="D211"/>
  <c r="D210"/>
  <c r="D208"/>
  <c r="D207"/>
  <c r="D206"/>
  <c r="D205"/>
  <c r="D204"/>
  <c r="D203"/>
  <c r="D202"/>
  <c r="D201"/>
  <c r="D200"/>
  <c r="D199"/>
  <c r="D198"/>
  <c r="D197"/>
  <c r="D196"/>
  <c r="D195"/>
  <c r="D194"/>
  <c r="D193"/>
  <c r="D192"/>
  <c r="D191"/>
  <c r="D190"/>
  <c r="D189"/>
  <c r="D188"/>
  <c r="D187"/>
  <c r="D186"/>
  <c r="D185"/>
  <c r="D184"/>
  <c r="D183"/>
  <c r="D182"/>
  <c r="D180"/>
  <c r="D179"/>
  <c r="D178"/>
  <c r="D177"/>
  <c r="D176"/>
  <c r="D175"/>
  <c r="D174"/>
  <c r="D173"/>
  <c r="D172"/>
  <c r="D171"/>
  <c r="D170"/>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7"/>
  <c r="D116"/>
  <c r="D115"/>
  <c r="D114"/>
  <c r="D113"/>
  <c r="D112"/>
  <c r="D110"/>
  <c r="D109"/>
  <c r="D108"/>
  <c r="D107"/>
  <c r="D106"/>
  <c r="D105"/>
  <c r="D104"/>
  <c r="D103"/>
  <c r="D102"/>
  <c r="D101"/>
  <c r="D100"/>
  <c r="D99"/>
  <c r="D96"/>
  <c r="D95"/>
  <c r="D94"/>
  <c r="D93"/>
  <c r="D92"/>
  <c r="D91"/>
  <c r="D90"/>
  <c r="D89"/>
  <c r="D87"/>
  <c r="D86"/>
  <c r="D85"/>
  <c r="D84"/>
  <c r="D82"/>
  <c r="D81"/>
  <c r="D80"/>
  <c r="D79"/>
  <c r="D78"/>
  <c r="D77"/>
  <c r="D76"/>
  <c r="D75"/>
  <c r="D74"/>
  <c r="D73"/>
  <c r="D72"/>
  <c r="D71"/>
  <c r="D70"/>
  <c r="D69"/>
  <c r="D68"/>
  <c r="D67"/>
  <c r="D66"/>
  <c r="D65"/>
  <c r="D64"/>
  <c r="D63"/>
  <c r="D62"/>
  <c r="D61"/>
  <c r="D59"/>
  <c r="D58"/>
  <c r="D57"/>
  <c r="D56"/>
  <c r="D54"/>
  <c r="D53"/>
  <c r="D52"/>
  <c r="D51"/>
  <c r="D50"/>
  <c r="D48"/>
  <c r="D47"/>
  <c r="D46"/>
  <c r="D45"/>
  <c r="D43"/>
  <c r="D41"/>
  <c r="D40"/>
  <c r="D38"/>
  <c r="D37"/>
  <c r="D33"/>
  <c r="D28"/>
  <c r="D27"/>
  <c r="D18"/>
  <c r="D16"/>
  <c r="D15"/>
  <c r="D14"/>
  <c r="D13"/>
  <c r="D11"/>
  <c r="D9"/>
  <c r="D7"/>
  <c r="D6"/>
  <c r="D5"/>
  <c r="D4"/>
  <c r="D3"/>
  <c r="D397" s="1"/>
  <c r="D29" i="2" l="1"/>
</calcChain>
</file>

<file path=xl/comments1.xml><?xml version="1.0" encoding="utf-8"?>
<comments xmlns="http://schemas.openxmlformats.org/spreadsheetml/2006/main">
  <authors>
    <author>作者</author>
  </authors>
  <commentList>
    <comment ref="H2" authorId="0">
      <text>
        <r>
          <rPr>
            <b/>
            <sz val="9"/>
            <color indexed="81"/>
            <rFont val="宋体"/>
            <charset val="134"/>
          </rPr>
          <t>作者:</t>
        </r>
        <r>
          <rPr>
            <sz val="9"/>
            <color indexed="81"/>
            <rFont val="宋体"/>
            <charset val="134"/>
          </rPr>
          <t xml:space="preserve">
单程（分钟）</t>
        </r>
      </text>
    </comment>
  </commentList>
</comments>
</file>

<file path=xl/comments2.xml><?xml version="1.0" encoding="utf-8"?>
<comments xmlns="http://schemas.openxmlformats.org/spreadsheetml/2006/main">
  <authors>
    <author>作者</author>
  </authors>
  <commentList>
    <comment ref="C5" authorId="0">
      <text>
        <r>
          <rPr>
            <b/>
            <sz val="9"/>
            <color indexed="81"/>
            <rFont val="宋体"/>
            <charset val="134"/>
          </rPr>
          <t>作者:</t>
        </r>
        <r>
          <rPr>
            <sz val="9"/>
            <color indexed="81"/>
            <rFont val="宋体"/>
            <charset val="134"/>
          </rPr>
          <t xml:space="preserve">
原万胜围站、琶洲站、新港东站、磨碟沙站、赤岗站、客村站、鹭江站、中大站、晓港站调整至</t>
        </r>
        <r>
          <rPr>
            <sz val="9"/>
            <color indexed="81"/>
            <rFont val="Tahoma"/>
            <family val="2"/>
          </rPr>
          <t>8</t>
        </r>
        <r>
          <rPr>
            <sz val="9"/>
            <color indexed="81"/>
            <rFont val="宋体"/>
            <charset val="134"/>
          </rPr>
          <t>号线</t>
        </r>
      </text>
    </comment>
  </commentList>
</comments>
</file>

<file path=xl/sharedStrings.xml><?xml version="1.0" encoding="utf-8"?>
<sst xmlns="http://schemas.openxmlformats.org/spreadsheetml/2006/main" count="1762" uniqueCount="960">
  <si>
    <t>广州市车载数字移动电视终端分布明细表</t>
  </si>
  <si>
    <t>线路</t>
    <phoneticPr fontId="6" type="noConversion"/>
  </si>
  <si>
    <t>车型组成</t>
    <phoneticPr fontId="6" type="noConversion"/>
  </si>
  <si>
    <t>已安装车辆数</t>
  </si>
  <si>
    <t>已安装终端数</t>
    <phoneticPr fontId="6" type="noConversion"/>
  </si>
  <si>
    <t>发车时间</t>
  </si>
  <si>
    <t>收班时间</t>
  </si>
  <si>
    <t>发车间隔(分钟)</t>
    <phoneticPr fontId="6" type="noConversion"/>
  </si>
  <si>
    <t>起点至终点的平均运行时间</t>
  </si>
  <si>
    <t>起止地点</t>
    <phoneticPr fontId="6" type="noConversion"/>
  </si>
  <si>
    <t>途经站点</t>
    <phoneticPr fontId="6" type="noConversion"/>
  </si>
  <si>
    <t>空调</t>
    <phoneticPr fontId="6" type="noConversion"/>
  </si>
  <si>
    <t>10</t>
  </si>
  <si>
    <t>白云路--后滘</t>
    <phoneticPr fontId="6" type="noConversion"/>
  </si>
  <si>
    <t>白云路总站-东川路-东华南路-东华西路-三角市-文明路-北京路口-北京南-南关-海珠广场(侨光西)-南华中-堑口-海幢公园-大基头-洪德路-革新路口-梅园西-凤凰新村-沙园-基建新村-珠江医院-纸厂-保利花园(南石头)-石溪-泰沙路口-金碧花园-嘉鸿花园-南洲名苑(瑞宝花园)-海珠客运站-三滘村-沥滘-耐火材料厂-后滘总站</t>
  </si>
  <si>
    <t>10-15</t>
  </si>
  <si>
    <t>机场路---奥林匹克体育中心</t>
    <phoneticPr fontId="6" type="noConversion"/>
  </si>
  <si>
    <t>机场路总站-广园新村-广园购物中心-广园中路-景泰坑-白云山管理局-白云索道-金贵村-西坑-永福路-动物园-沙河顶-沙河大街-军体院-省军区-干休所-瘦狗岭-广工五山校区-农科院-省农干科干院-科学院地化所-棠德小区北-车陂高架桥侧-黄村立交-奥林匹克体育中心总站</t>
  </si>
  <si>
    <t>海印桥总站--窖口客运站总站</t>
    <phoneticPr fontId="6" type="noConversion"/>
  </si>
  <si>
    <t>海印桥总站-大沙头-大沙头码头-江湾桥脚-越秀南路-万福东-珠光路-万福西-海珠广场(侨光东)-长堤-爱群大厦-人民南路-大新路口-上九东-带河路-长寿西-宝华路口-市三宫-华贵路口-荔湾路口-石路基-中山八路-桥中-窖口客运站总站</t>
  </si>
  <si>
    <t>64A</t>
    <phoneticPr fontId="6" type="noConversion"/>
  </si>
  <si>
    <t>20</t>
    <phoneticPr fontId="6" type="noConversion"/>
  </si>
  <si>
    <t>南漖村总站-金宇花园</t>
    <phoneticPr fontId="6" type="noConversion"/>
  </si>
  <si>
    <t>南漖村总站-紫荆道-金宇花园(总站)</t>
  </si>
  <si>
    <t>5-8</t>
  </si>
  <si>
    <t>天河客运站总站--芳村茶叶市场总站</t>
    <phoneticPr fontId="6" type="noConversion"/>
  </si>
  <si>
    <t>天河客运站总站-银河园-武警医院-燕塘企业-省军区-沙河大街-沙河顶-动物园-黄花岗-先烈南路-东风大酒店-越秀桥-德政中路-省博物馆-越秀南路-东川路-江湾桥脚-江湾桥南-基立下道-江南大道口-海珠区妇幼-江南新村-西基东-橡胶新村-永红会场-白鹤洞-广中路口-坑口-芳村客运站-浣花路-汾水-茶漖北路-大策-联桂北-山村-芳村茶叶市场总站</t>
  </si>
  <si>
    <t>黄沙总站--东平总站</t>
    <phoneticPr fontId="6" type="noConversion"/>
  </si>
  <si>
    <t>黄沙总站-黄沙大道-市二医院-市三宫-华贵路口-带河路口-龙津东路-东升医院-上九东-省中医院-解放南路口-大南路-文德路-仓边路-小北花圈-童心南-下塘西路-老干大学-市交控中心-柯子岭-盈翠华庭-广州体育馆-白云国际会议中心-外语学院-黄石东路口-陈田村-元下田-洪涛石材厂-白云畜牧公司-永泰新村口-新厅街-集贤庄-永泰客运站-红路-黄草埔-文盛庄路-协和神学院-东平广场-东平总站</t>
  </si>
  <si>
    <t>上下九总站--海龙湾总站</t>
    <phoneticPr fontId="6" type="noConversion"/>
  </si>
  <si>
    <t>德星路(上下九)总站-康王南路-洪德路-革新路口-梅园西-凤凰新村-沙园-基建新村-珠江医院-纸厂-保利花园(南石头)-石溪-泰沙路口-金碧花园-嘉鸿花园-南洲名苑(瑞宝花园)-海珠客运站-吉祥道-如意三马路-南浦桥南-南浦桥北-新浦南路-海龙湾总站</t>
  </si>
  <si>
    <t>海珠客运站总站-金德苑</t>
    <phoneticPr fontId="6" type="noConversion"/>
  </si>
  <si>
    <t>海珠客运站总站-海珠客运站-南洲路口-晓港湾-瑞南新村-五凤乡-东晓南路-晓港新村-海印桥南-大沙头-大沙头码头-江湾桥脚-越秀南路-越秀中路-正骨医院-中山纪念堂-广医-东风西路-和平新村-富力环市西苑(西村)-西湾路-黑山-铸管厂-广排-鹅掌坦-同德乡-金德苑</t>
    <phoneticPr fontId="6" type="noConversion"/>
  </si>
  <si>
    <t>空调</t>
  </si>
  <si>
    <t>珠江半岛花园--文化公园</t>
    <phoneticPr fontId="6" type="noConversion"/>
  </si>
  <si>
    <t>珠江半岛花园北村嘉洲花园福盛花园黄岐镇政府敬修堂药厂宏威路宏威路口黄岐城区广佛路东广佛路口(窖口客运站)芳村大道西桥东小区(芳村区政府)石围塘山村联桂北大策市慈善医院百花路荣兴路芳村隧道口黄沙码头六二三路文化公园</t>
  </si>
  <si>
    <t>中山八路总站--五凤乡总站</t>
    <phoneticPr fontId="6" type="noConversion"/>
  </si>
  <si>
    <t>中山八路总站-西郊车站-如意坊-市二医院(多宝路)-恩宁路-和平西路-和平东路-一德西-一德中(交运医院)-一德东-江南大道北-江南大道中-南村-华海大厦-广医二院-小港新村-九十七中学-沙溪-五凤乡总站</t>
  </si>
  <si>
    <t>江海大道中总站--沙涌南总站</t>
    <phoneticPr fontId="6" type="noConversion"/>
  </si>
  <si>
    <t>江海大道中(赤岗)总站-江海大道中-赤岗-赤岗东-珠影-客村立交-五羊新村-南方报社-杨箕村-梅花村-农林东-农林下路(广药附属一院)-执信路-越秀桥-正骨医院-东风中路-中山纪念堂-解放北路(应元路口)-越秀公园-桂花岗(三元里大道)-三元里-沙涌南总站</t>
  </si>
  <si>
    <t>动物园(总站--渔沙坦</t>
    <phoneticPr fontId="6" type="noConversion"/>
  </si>
  <si>
    <t>动物园(总站)-沙河顶-沙河大街-军体院-省军区-燕塘企业-武警医院-银河园-天河客运站-上元岗-射击场-东升厂-科学院-三保墟-植物园-世纪绿洲-龙洞-龙洞东路-广东外贸学校-渔兴路口-渔兴路-渔中路口-渔沙坦(广东工程职业学院)总站</t>
  </si>
  <si>
    <t>84A</t>
    <phoneticPr fontId="6" type="noConversion"/>
  </si>
  <si>
    <t>动物园-渔沙坦总站(渔中路)</t>
    <phoneticPr fontId="6" type="noConversion"/>
  </si>
  <si>
    <t>动物园-沙河顶-沙河大街-军体院-省军区-燕塘企业-武警医院-银河园-天河客运站-上元岗-射击场-东升厂-科学院-三保墟-植物园-世纪绿洲-龙洞-树木公园-林校-打石场-华美路(广汕路口)-华美学校-欧岗村-沙东新村-凤凰公司-楼阁村-渔东路-渔北路-渔沙坦-渔沙坦总站(渔中路)</t>
  </si>
  <si>
    <t>中山八路总站--天平架总站</t>
    <phoneticPr fontId="6" type="noConversion"/>
  </si>
  <si>
    <t>中山八路总站-石路基-荔湾路口-陈家祠-中山七路-西门口(中山六路)-中山六路-迎宾馆-市总工会-中山纪念堂-东风中路-正骨医院-东风大酒店-先烈南路-黄花岗-动物园-沙河顶-沙河大街-沙和路-天平架总站</t>
  </si>
  <si>
    <t>一德西路总站--大学城广工总站</t>
    <phoneticPr fontId="6" type="noConversion"/>
  </si>
  <si>
    <t>一德西路总站-一德中(交运医院)-一德东-江南大道北-江南大道中-南村-华海大厦-礼岗(省口腔医院)-江燕花园-燕子岗-保利花园(南石头)-石溪-泰沙路口-金碧花园-嘉鸿花园-南洲名苑(瑞宝花园)-海珠客运站-三滘村-沥滘-耐火材料厂-少教所-轮修厂-大沙村-大沙村东-救捞局-瀛洲路口-瀛洲路-瀛洲生态公园-中部枢纽-南二路-广工-中五路-广工正门-大学城广工总站</t>
    <phoneticPr fontId="6" type="noConversion"/>
  </si>
  <si>
    <t>机场路总站---南洲花园</t>
    <phoneticPr fontId="6" type="noConversion"/>
  </si>
  <si>
    <t>机场路总站-中医学院-桂花岗-越秀公园-迎宾馆-解放中路-解放南路-江南大道北-江南大道中-南村-华海大厦-礼岗(省口腔医院)-江燕花园-燕子岗-保利花园(南石头)-石溪-泰沙路口-金碧花园-嘉鸿花园-南洲名苑(瑞宝花园)-海珠客运站-洛溪桥脚-上冲南-南洲花园总站</t>
  </si>
  <si>
    <t>西场总站--南天商贸城总站</t>
    <phoneticPr fontId="6" type="noConversion"/>
  </si>
  <si>
    <t>西场总站-和平新村-彩虹桥-荔湾路-陈家祠-中山七路-西门口-中山六路-解放中路-解放南路-海珠广场(一德东)-江南大道北-基立村-云桂村-怡乐村-省荣军医院(荣校)-中山大学-康乐村-客村-墩和-园艺场-上冲-上冲南-洛溪桥脚-商业城路口-南天商贸城</t>
  </si>
  <si>
    <t>珠光路总站--芳村南方茶叶市场总站</t>
  </si>
  <si>
    <t>珠光路(总站)-文明路-省博物馆-越秀南路-东川路-江湾桥脚-江湾桥南-基立下道-江南大道口-海珠区妇幼-江南新村-西基东-橡胶新村-广州市培英中学(原永红会场)-白鹤洞-广中路口-坑口-芳村客运站-浣花路-汾水-茶漖北路-大策-联桂北-山村-芳村南方茶叶市场总站</t>
  </si>
  <si>
    <t>海印桥总站--机场路总站</t>
    <phoneticPr fontId="6" type="noConversion"/>
  </si>
  <si>
    <t>海印桥总站-星之光电器城-白云路-越秀南路-省博物馆-文明路-大南路-解放中路-迎宾馆-越秀公园-桂花岗-三元里-机场路总站</t>
  </si>
  <si>
    <t>文化公园总站--东山总站</t>
    <phoneticPr fontId="6" type="noConversion"/>
  </si>
  <si>
    <t>文化公园总站-人民南路-大新路口-东升医院-人民中路-西门口-中山六路-中山五路-农讲所-大东门-烈士陵园-中山医-东山总站</t>
  </si>
  <si>
    <t>机场路总站--文化公园总站</t>
    <phoneticPr fontId="6" type="noConversion"/>
  </si>
  <si>
    <t>机场路总站-中医学院-桂花岗-越秀公园-盘福路-广医-人民北路-西门口-东升医院-大新路口-人民南路-文化公园总站</t>
  </si>
  <si>
    <t>海印桥总站--中山八路总站</t>
    <phoneticPr fontId="6" type="noConversion"/>
  </si>
  <si>
    <t>海印桥总站-星之光电器城-白云路-越秀南路-省博物馆-文明路-大南路-起义路-中山六路-西门口-中山七路-陈家祠-荔湾路口-石路基-中山八路总站</t>
  </si>
  <si>
    <t>文化公园总站--机场路总站</t>
    <phoneticPr fontId="6" type="noConversion"/>
  </si>
  <si>
    <t>文化公园总站-市中医院-黄沙大道-如意坊-西郊车站-中山八路-石路基-荔湾路-彩虹桥-东风西路-市少年宫-广医-越秀公园-桂花岗-三元里-机场路总站</t>
  </si>
  <si>
    <t>文化公园总站--锦城花园</t>
    <phoneticPr fontId="6" type="noConversion"/>
  </si>
  <si>
    <t>文化公园总站-人民南路-大新路口-大德路-省中医院-起义路口-大南路-文明路-省博物馆-东华西路-东山口-农林东-梅花村-锦城花园(东风东路)总站</t>
  </si>
  <si>
    <t>东山总站--中山八路总站</t>
    <phoneticPr fontId="6" type="noConversion"/>
  </si>
  <si>
    <t>东山总站-中山医-烈士陵园-大东门-农讲所-财厅-中山六路-西门口-中山七路-陈家祠-荔湾路口-石路基-中山八路总站</t>
  </si>
  <si>
    <t>东山总站--黄石路总站</t>
    <phoneticPr fontId="6" type="noConversion"/>
  </si>
  <si>
    <t>东山总站-中山医-烈士陵园-大东门-农讲所-财厅-中山五路-迎宾馆-越秀公园-桂花岗-三元里-北站-沙涌-棠下-广花三路-棠溪-广花四路-新市墟-修理三厂-黄石路总站</t>
  </si>
  <si>
    <t>中山八路总站-石路基-荔湾路口-陈家祠-中山七路-西门口-人民北路-广医-越秀公园-电视塔-小北-广视宾馆-横枝岗-省第二中医院-省银行医院-铁路疗养院-恒福路-西坑-濂泉路口-沙河-沙和路-天平架总站</t>
  </si>
  <si>
    <t>文化公园总站--天平架总站</t>
    <phoneticPr fontId="6" type="noConversion"/>
  </si>
  <si>
    <t>文化公园总站-人民南路-大新路口-大德路-省中医院-解放中路-迎宾馆-越秀公园-电视塔-小北-广视宾馆-横枝岗-省第二中医院-省银行医院-铁路疗养院-恒福路-西坑-濂泉路口-沙河-沙和路-天平架总站</t>
  </si>
  <si>
    <t>黄石路总站--天平架总站</t>
    <phoneticPr fontId="6" type="noConversion"/>
  </si>
  <si>
    <t>黄石路总站-三元里大道口-三元里大道北-棠溪-三元里大道中-棠下-沙涌-北站-瑶台-王圣堂-省妇幼-市客运站(广州火车站)-草暖公园-电视塔-小北-广视宾馆-省第二中医院-省银行医院-铁路疗养院-恒福路-西坑-濂泉路口-省军区-天平架总站</t>
  </si>
  <si>
    <t>南田路总站--天平架总站</t>
    <phoneticPr fontId="6" type="noConversion"/>
  </si>
  <si>
    <t>南田路总站-广东药学院-江南大道口-基立下道-江湾桥南-江湾桥脚-东川路-中山医-农林下路(广药附属一院)-执信路-执信中学-黄花岗-动物园-沙河顶-沙河大街-军体院-省军区-天平架总站</t>
  </si>
  <si>
    <t>南田路总站--棠安路总站</t>
    <phoneticPr fontId="6" type="noConversion"/>
  </si>
  <si>
    <t>南田路总站-宝岗大道中-海珠区委-市红会医院-解放南路-解放中路-迎宾馆-越秀公园-桂花岗-三元里-北站-沙涌-棠下-三元里大道中-棠溪-三元里大道北-棠安路总站</t>
  </si>
  <si>
    <t>罗冲围总站--南田路总站</t>
  </si>
  <si>
    <t>罗冲围总站-罗冲围客运站-富力半岛花园-西场电器城-和平新村-东风西路-康王北路-康王中路-华林寺-康王南路-革新路口-南田西-南田路总站</t>
  </si>
  <si>
    <t>珠江帝景苑总站--西塱(观赏鱼博览中心)总站</t>
    <phoneticPr fontId="6" type="noConversion"/>
  </si>
  <si>
    <t>珠江帝景苑总站-赤岗塔-新鸿花园-广州大桥底-珠江广场-中大北门-中大北门西-珠江泳场-滨江东路-石涌口-滨江路-草芳围-海珠桥底-堑口码头-海珠区委-宝岗大道中-海珠区妇幼-江南新村-西基东-橡胶新村-永红会场-白鹤洞-广中路口-西塱-麦村-西塱(观赏鱼博览中心)总站</t>
  </si>
  <si>
    <t>121A</t>
    <phoneticPr fontId="6" type="noConversion"/>
  </si>
  <si>
    <t>珠江帝景苑总站-西塱总站(观赏鱼博览中心)</t>
    <phoneticPr fontId="6" type="noConversion"/>
  </si>
  <si>
    <t>珠江帝景苑总站-赤岗塔-新鸿花园-广州大桥底-珠江广场-中大北门-中大北门西-珠江泳场-滨江东路-石涌口-大元帅府(原滨江路站)-草芳围-海珠桥底-堑口码头-宝岗大道北-宝岗大道中-南田西-梅园西-凤凰新村-沙园-鹤洞新村-大冲口-下芳村-接龙里-花地大道-翠竹苑-芳村客运站-坑口-花地大道中-西塱-麦村-西塱总站(观赏鱼博览中心)</t>
  </si>
  <si>
    <t>广州火车东站总站--丽江花园总站</t>
    <phoneticPr fontId="6" type="noConversion"/>
  </si>
  <si>
    <t>广州火车东站总站-林和西路-时代广场-广州大道中-南方报社-五羊新村-客村立交-墩和-园艺场-上冲-上冲南-洛溪桥脚-吉祥道-吉祥北道-南浦桥北-南浦桥南-丽江度假俱乐部-丽江花园总站</t>
  </si>
  <si>
    <t>8-10</t>
  </si>
  <si>
    <t>珠江半岛花园北村岐东酒家盐步路口黄岐电信大楼(广客隆)岐西黄岐城区广佛路东广佛路口(窖口客运站)桥中西郊车站如意坊黄沙大道黄沙码头六二三路文化公园</t>
  </si>
  <si>
    <t>云苑新村--窖口客运站</t>
    <phoneticPr fontId="6" type="noConversion"/>
  </si>
  <si>
    <t>云苑新村-松柏大街-交电新村-中医学院-桂花岗-越秀公园-迎宾馆-解放中路-惠福路(省医门诊部)-惠福西-龙津东路-带河路口-荔湾路口-石路基-中山八路-桥中-窖口客运站</t>
  </si>
  <si>
    <t>广卫路总站--丽江花园</t>
    <phoneticPr fontId="6" type="noConversion"/>
  </si>
  <si>
    <t>广卫路总站-文德路-文明路-省博物馆-越秀南路-白云路-大沙头码头-海印桥南-怡乐村-省荣军医院(荣校)-中山大学-康乐村-客村-墩和-园艺场-上冲-上冲南-洛溪桥脚-洛溪新城-丽江大道口-丽江花园总站</t>
  </si>
  <si>
    <t>5-10</t>
  </si>
  <si>
    <t>石井凰岗总站--天河客运站总站</t>
    <phoneticPr fontId="6" type="noConversion"/>
  </si>
  <si>
    <t>石井凰岗总站-凰岗路口-石丰路口-石井镇政府-石井中学-小坪立交-小坪-马务-黄石路-祥景花园-江夏(安华灯饰城)-安华装饰城-黄石东路口-陈田村-元下田-永泰路口-永泰新村-颐和山庄-省旅游学校-白云山制药厂-同和-东坑-南方医院-京溪路-云景花园-三九脑科医院-元岗路西(五十铃客车厂)-元岗路-元岗村-天河客运站</t>
  </si>
  <si>
    <t>海印桥总站--珠岛花园总站</t>
    <phoneticPr fontId="6" type="noConversion"/>
  </si>
  <si>
    <t>海印桥总站-大沙头-大沙头码头-东堤-海珠广场(侨光东)-长堤-爱群大厦-人民南路-大新路口-上九东-东升医院-人民中路-人民北路-中山七路-陈家祠-荔湾路口-石路基-中山八路-桥中-海角红楼-珠岛花园总站</t>
  </si>
  <si>
    <t>中山八路总站--白天鹅花园总站</t>
    <phoneticPr fontId="6" type="noConversion"/>
  </si>
  <si>
    <t>中山八路总站-桥中-广佛路口(窖口客运站)-广佛路东-黄岐城区-宏威路口-宏威路-敬修堂药厂-黄岐镇政府-河畔花园-沙面新城-白天鹅花园总站</t>
  </si>
  <si>
    <t>同德花园总站--一德西路总站</t>
    <phoneticPr fontId="6" type="noConversion"/>
  </si>
  <si>
    <t>同德花园总站-上步村-同德乡-鹅掌坦-广排-铸管厂-黑山-西湾路-富力环市西苑(西村)-和平新村-彩虹戏院-西华路-西门口-人民中路-上九东-大新路口-一德西路总站</t>
  </si>
  <si>
    <t>天河公交场总站-云景花园西门总站</t>
  </si>
  <si>
    <t>天河公交场总站-体育中心东门-时代广场-广州体院-白云区医院-军体院-省军区-天平架-南华工商学院-天虹宾馆-沙太南路-三九脑科医院-云景花园-京溪路-云景花园西门总站</t>
  </si>
  <si>
    <t>动物园南门--新洲总站</t>
    <phoneticPr fontId="6" type="noConversion"/>
  </si>
  <si>
    <t>动物园南门总站-天河立交-天河-人民日报华南分社-冼村-石牌村-国防大厦-华侨医院(谭村)-员村山顶-员村-程介村-员村四横路口-琶洲大桥北-琶洲塔公园-琶洲大道东(保利广场·香格里拉酒店)-琶洲-琶洲大桥南-琶洲塔-琶洲村-黄埔技工学校-杨青村-黄埔村-金属加工厂-新洲科技园-新洲前-新洲总站</t>
  </si>
  <si>
    <t>15</t>
  </si>
  <si>
    <t>员村总站--元岗路</t>
  </si>
  <si>
    <t>员村总站-程介村-员村山顶-华侨医院(潭村)-国防大厦-石牌村-冼村-人民日报华南分社-天河-广州大道中-广州体院-白云区医院-沙和路-天平架-侨乐新村-南华工商学院-天虹宾馆-沙太南路-三九脑科医院-元岗路西(五十铃客车厂)-元岗路(南兴花园)总站</t>
  </si>
  <si>
    <t>广州火车东站总站-同德围(阳光花园)总站</t>
  </si>
  <si>
    <t>广州火车东站总站-林和西路口-林和西横路-白云区医院-军体院-沙河-濂泉路口-金贵村-白云索道-白云山管理局-景泰坑-广园客运站-广园新村-交电新村-三元里古庙-瑶台-王圣堂-省妇幼-克山-西湾路-黑山-铸管厂-广排-鹅掌坦-同德乡-上步村-横滘-棠溪村(西槎路)-聚龙工业区-同德围(阳光花园)总站</t>
  </si>
  <si>
    <t>黄沙总站-同德围(阳光花园)总站</t>
  </si>
  <si>
    <t>黄沙总站-黄沙大道-如意坊-西郊车站-珠江桥脚-南岸路-西场立交-富力环市西苑(西村)-西湾路-黑山-铸管厂-广排-鹅掌坦-同德乡-上步村-横滘-棠溪村(西槎路)-聚龙工业区-同德围(阳光花园)总站</t>
  </si>
  <si>
    <t>同德围(上步村)总站--白云山制药厂总站</t>
  </si>
  <si>
    <t>同德围(上步村)总站-横滘-棠溪村(西槎路)-聚龙工业区-槎头(西槎路)-克山-省妇幼-王圣堂-瑶台-三元里古庙-广园新村-广园购物中心-广园中路-景泰坑-白云山管理局-白云索道-金贵村-濂泉路口-沙和路-同和路-伍仙桥-鸡颈坑-梅园新村-梅花园-一五七医院-南方医院-东坑-同和-白云山制药厂总站</t>
  </si>
  <si>
    <t>广园客运站总站--芳村客运站总站</t>
  </si>
  <si>
    <t>广园客运站总站-广园新村-交电新村-中医学院-桂花岗(解放北路)-站前横路-流花公园-康王北路-康王中路-华林寺-康王南路-六二三路-市中医院-芳村隧道口-芳村-下芳村-大冲口-鹤洞新村-广中码头-广州市培英中学-白鹤洞-广中路口-坑口-芳村客运站总站</t>
  </si>
  <si>
    <t>广园新村总站--逸景翠园总站</t>
  </si>
  <si>
    <t>广园新村总站-景泰直街-交电新村-中医学院-桂花岗(解放北路)-越秀公园-迎宾馆-中山五路-文德路-万福路-万福东-越秀南路-石涌口-滨江东路-珠江泳场-中大北门西-中大北门-中信乐涛苑-下渡路口-客村-墩和-园艺场-叠景路-华盛南路-叠景路-逸景翠园总站</t>
  </si>
  <si>
    <t>广州火车东站(总站)-大基头总站(木偶艺术剧院)</t>
  </si>
  <si>
    <t>广州火车东站(总站)-林和西路-时代广场-广州大道中-南方报社-五羊新城-珠江宾馆-长城大厦-达道路-农林东-中山医-烈士陵园-较场西路-三角市-省博物馆-文明路-北京路口-南关-海珠广场(侨光西)-南华中-堑口-海幢公园-大基头总站(木偶艺术剧院)</t>
  </si>
  <si>
    <t>横枝岗总站(广医肿瘤医院)-大塘总站</t>
    <phoneticPr fontId="6" type="noConversion"/>
  </si>
  <si>
    <t>横枝岗总站(广医肿瘤医院)-省银行医院-省第二中医院-横枝岗-小北-小北花圈-越秀北路-大东门(越秀北路)-越秀中路-越秀南路-白云路-大沙头-海印桥南-怡乐村-省荣军医院(荣校)-中山大学-康乐村-客村-珠影-赤岗东-赤岗路-卷烟一厂-大塘路口-大塘</t>
    <phoneticPr fontId="6" type="noConversion"/>
  </si>
  <si>
    <t>广园新村总站--珠江医院总站</t>
    <phoneticPr fontId="6" type="noConversion"/>
  </si>
  <si>
    <t>广园新村总站-景泰直街-交电新村-桂花岗(解放北路)-越秀公园-解放北路口-流花公园-市少年宫-人民北路-西门口(人民北路)-人民中路-东升医院-上九东-大新路口-人民南路-南方大厦-爱群大厦-靖海路口-海珠广场(一德东)-江南大道北-江南大道中-南村-华海大厦-礼岗(省口腔医院)-南泰路-珠江医院总站</t>
  </si>
  <si>
    <t>黄沙总站--南天商业城总站</t>
    <phoneticPr fontId="6" type="noConversion"/>
  </si>
  <si>
    <t>黄沙总站(丛桂路)-黄沙码头-六二三路-洪德路-革新路口-南田西-广东药学院-江南大道口-南村-华海大厦-广医二院-怡乐村-省荣军医院(荣校)-中山大学-康乐村-客村-墩和-园艺场-上冲-上冲南-洛溪桥脚-三滘村(振海路)-迎祥路-沥滘村-长江市场-南天商业城总站(广轩大厦)</t>
  </si>
  <si>
    <t>广轩大厦总站(南天商业城)-黄沙</t>
  </si>
  <si>
    <t>广轩大厦总站(南天商业城)-长江百货交易城-后滘村-沥滘(南洲路)-三滘村-洛溪桥脚-上冲南-上冲-园艺场-墩和-鹭江-康乐村-中山大学-省荣军医院(荣校)-怡乐村-广医二院-华海大厦-南村-江南大道口-广东药学院-南田西-革新路口-洪德路-六二三路-市中医院-黄沙(总站)</t>
  </si>
  <si>
    <t>大塘总站--麓景路总站</t>
  </si>
  <si>
    <t>大塘总站-大塘路口-卷烟一厂-赤岗路-赤岗东-珠影-客村-康乐村-中山大学-省荣军医院(荣校)-怡乐村-广医二院-海珠购物中心-南村-江南大道中-江南大道北-泰康路-文德路-仓边路-小北花圈-小北-环市中路口-童心南-广州电大麓湖校区-麓景路总站</t>
  </si>
  <si>
    <t>福场路总站--华景新城总站</t>
    <phoneticPr fontId="6" type="noConversion"/>
  </si>
  <si>
    <t>福场路总站-市红会医院-解放南路-解放中路-中山五路-仓边路-小北花圈-小北-花园酒店-广东工大-动物园南门-天河立交-奉城新政府-广州大道中-时代广场-天河北路-龙口西-龙口东-师大后门-科技东街北门-华景新城西-翰景路-华景新城总站(华景北路)</t>
  </si>
  <si>
    <t>10-13</t>
  </si>
  <si>
    <t>水荫路总站--珠江医院总站</t>
  </si>
  <si>
    <t>水荫路总站-水荫横路口-水荫路-十九路军陵园-动物园-黄花岗-犀牛路口-农林下路(广药附属一院)-东山口(中山二路)-中山医-东川路-白云路-大沙头码头-海印桥南-云桂村-基立村-南村-华海大厦-礼岗(省口腔医院)-南泰路-珠江医院总站</t>
  </si>
  <si>
    <t>广卫路总站--汾水小区总站</t>
  </si>
  <si>
    <t>广卫路总站-中山六路-西门口(中山六路)-中山七路-陈家祠-荔湾路口-中山八路-桥中-芳村大道西-桥东小区-石围塘-山村-联桂北-市慈善医院-百花路-茶漖北路-汾水-汾水小区总站</t>
  </si>
  <si>
    <t>广州火车东站总站--沥滘总站</t>
  </si>
  <si>
    <t>广州火车东站总站-林和西路-体育西路-天河城广场(维多利广场)-南方报社-五羊新村-客村立交-墩和-园艺场-上冲-上冲南-洛溪桥脚-三滘村-沥滘-耐火材料厂-少教所-轮修厂-大沙村-大沙村东-沥滘(珠江御景湾)总站</t>
  </si>
  <si>
    <t>昌岗路总站(昌岗西路)--汇景北路总站</t>
    <phoneticPr fontId="6" type="noConversion"/>
  </si>
  <si>
    <t>昌岗路总站(昌岗西路)-橡胶新村-信和广场(昌岗中路)-广医二院-怡乐村-省荣军医院(荣校)-中山大学-康乐村-客村-客村立交-五羊新村-南方报社-星汇园-人民日报华南分社-冼村-天河南-天河东路-龙口西-龙口东-师大后门-华工大-华农大正门-汇景北路总站</t>
  </si>
  <si>
    <t>水荫路总站-齐富路(总站)</t>
  </si>
  <si>
    <t>水荫路总站-水荫路-十九路军陵园-动物园(先烈中路)-永福路-西坑-金贵村-白云索道-白云山管理局-景泰坑-广园客运站-广园新村-交电新村-云城南-云城西路南-云城西路(云城南四路口)-云城西路中-齐富路东-齐富路中-谊信路口-齐富路(总站)</t>
  </si>
  <si>
    <t>广州火车站总站--犀牛角村总站</t>
  </si>
  <si>
    <t>广州火车站总站-电视塔-花园酒店-黄花岗-动物园-沙河顶-沙河大街-沙和路-天平架-侨乐新村-南华工商学院-天虹宾馆-沙太南路-三九脑科医院-京溪路口-南方医科大学-白云农批市场-犀牛角村总站</t>
  </si>
  <si>
    <t>10-12</t>
  </si>
  <si>
    <t>窖口客运站总站--番禺长隆欢乐世界总站</t>
  </si>
  <si>
    <t>窖口客运站总站-芳村大道西-桥东小区(芳村区政府)-石围塘-山村-花地-芳村-大冲口-鹤洞新村-珠江医院站-纸厂-保利花园(南石头)-石溪(工业大道南)-泰沙路口-金碧花园-嘉鸿花园-南洲名苑(瑞宝花园)-海珠客运站-洛溪新城-上滘-大石桥北-五洲装饰材料城-沙溪村-星河湾-河村-河村牌坊-植村-礼村牌坊-香江动物世界-番禺长隆欢乐世界总站</t>
  </si>
  <si>
    <t>中山八路总站--珠江帝景苑总站</t>
  </si>
  <si>
    <t>中山八路总站-石路基-荔湾路口-陈家祠-康王北路-市少年宫-广医-市总工会-中山纪念堂-东风中路-正骨医院-东风大酒店-执信路-羊城晚报社-东峻广场-杨箕村-南方报社-五羊新村-广州大桥南-大江苑-广州大桥底-新鸿花园-赤岗塔-珠江帝景苑总站</t>
  </si>
  <si>
    <t>站南路总站--黄歧白沙总站</t>
  </si>
  <si>
    <t>站南路总站-站前路-西站-彩虹桥-荔湾路-中山八路-桥中-广佛路口(窖口客运站)-广佛路东-黄岐城区-宏威路口-宏威路-敬修堂药厂-黄岐镇政府-河畔花园-沙面新城-黄岐交通队-教育路口-建设大道-泌冲-南海开发区-南海沙溪-白沙乡政府-兴联-黄歧白沙总站</t>
  </si>
  <si>
    <t>窖口客运站总站--新滘南</t>
  </si>
  <si>
    <t>窖口客运站总站-芳村大道西-桥东小区(芳村区政府)-石围塘-山村-花地-芳村-下芳村-大冲口-鹤洞新村-橡胶新村-信和广场(昌岗中路)-广医二院-怡乐村-省荣军医院(荣校)-中山大学-康乐村-客村-珠影-赤岗东-赤岗-江海大道中-军医学校-台涌-加工场-赤沙乡-新滘南(赤沙南兴市场)总站</t>
  </si>
  <si>
    <t>中山八路总站--墩和(大塘西)总站</t>
  </si>
  <si>
    <t>中山八路总站-西郊车站-如意坊-黄沙大道-黄沙码头-六二三路-南方大厦-爱群大厦-靖海路口-文德南路-东堤-大沙头-海印桥南-怡乐村-省荣军医院(荣校)-中山大学-康乐村-客村-墩和-墩和(大塘西)总站</t>
  </si>
  <si>
    <t>广州火车东站总站--坦尾总站</t>
  </si>
  <si>
    <t>广州火车东站总站-林和西路-时代广场-广州大道中-动物园南门-广东工大-先烈南路-东风大酒店-越秀桥-正骨医院-东风中路-中山纪念堂-迎宾馆-解放中路-惠福路(省医门诊部)-惠福西-东升医院-带河路-长寿西-宝华路-市中医院-黄沙大道-如意坊-西郊车站-桥中-海角红楼西门-桥中南路-坦尾总站</t>
  </si>
  <si>
    <t>中山八路总站--石井鸦岗总站</t>
  </si>
  <si>
    <t>中山八路总站-南岸路-西场立交-富力环市西苑(西村)-西湾路-黑山-铸管厂-广排-鹅掌坦-同德乡-上步村-横滘-棠溪村(西槎路)-聚龙工业区-石潭路-少管所-风度路-张村(石潭西路)-石井镇-石井中学-庆丰-红星桥-朝阳路口-滘心工业区-滘心村口-朝阳开发区-鸦岗路口-石井鸦岗总站</t>
  </si>
  <si>
    <t>天河公交场总站--新塘总站</t>
    <phoneticPr fontId="6" type="noConversion"/>
  </si>
  <si>
    <t>天河公交场总站-岗顶-师大暨大-省邮校-学院-棠下村-棠东-车陂路口-东圃镇-羊城花园(黄村)-东圃客运站-塘口-蟹山西路口-珠江村-港湾一村-下沙-乌冲-黄埔客运站-冶炼厂-南海神庙-庙头-夏园-生活区-丹水坑-南岗化工厂-南岗-小迳-沙村-太平洋工业区-水电二局-新塘总站</t>
  </si>
  <si>
    <t>广卫路总站--芳村西塱总站</t>
  </si>
  <si>
    <t>广卫路总站-解放中路-惠福路(省医门诊部)-惠福西-东升医院-上九东-大新路口-人民南路-六二三路-市中医院-芳村-下芳村-大冲口-鹤洞新村-广中码头-福盛花园(鹤洞路)-广州市培英中学-白鹤洞-芳村西塱总站</t>
  </si>
  <si>
    <t>南方医院总站--黄沙总站</t>
  </si>
  <si>
    <t>南方医院总站-一五七医院-梅花园-梅园新村-鸡颈坑-伍仙桥-同和路-沙和路-沙河大街-沙河顶-动物园-黄花岗-区庄-白云宾馆-广东电视台-小北-小北花圈-仓边路-文德路-北京路口-南关-海珠广场(侨光东)-长堤-爱群大厦-六二三路-黄沙总站</t>
  </si>
  <si>
    <t>动物园总站--南箕路总站</t>
  </si>
  <si>
    <t>动物园总站-黄花岗-区庄-白云宾馆-广东电视台-小北-小北花圈-法政路-江湾桥南-基立下道-南村-江南西路-江南新村(骨伤科医院)-宝业路-工业大道口-梅园西-凤凰新村-沙园2-基建新村-珠江医院-纸厂-纸厂路-南箕路总站</t>
  </si>
  <si>
    <t>白云路(总站)--时代玫瑰园总站</t>
  </si>
  <si>
    <t>白云路(总站)-东川路-中山医-东山口(中山二路)-农林下路(广药附属一院)-执信中学-黄花岗-永福路-西坑-金贵村-白云索道-白云山管理局-大金钟路-柯子岭牌坊-广州体育馆-白云国际会议中心-白云山西门-外语学院-黄石东路口-陈田村-元下田-白云花园-解放庄-黄边三横路-时代玫瑰园总站</t>
  </si>
  <si>
    <t>五羊新城总站--机务段总站</t>
  </si>
  <si>
    <t>五羊新城总站-珠江宾馆-长城大厦-达道路-农林东-农林下路(广药附属一院)-执信中学-区庄-白云宾馆-广东电视台-小北-电视塔-克山-西湾路-机务大街-机务段总站</t>
  </si>
  <si>
    <t>广州火车站总站--石井庆丰总站</t>
  </si>
  <si>
    <t>广州火车站总站-克山-西湾路-黑山-广排-鹅掌坦-同德乡-上步村-横滘-棠溪村(西槎路)-聚龙工业区-槎头(西槎路)-湖天货运站-凰岗路口(庆槎路)-警察学校-健乐医院-张村(石潭西路)-石井镇-石井中学-庆丰广场-石井庆丰总站</t>
  </si>
  <si>
    <t>广州汽车站(流花车站)总站--里水总站</t>
    <phoneticPr fontId="6" type="noConversion"/>
  </si>
  <si>
    <t>广州汽车站(流花车站)总站-站前路-西站-西华路尾-彩虹桥-荔湾路-中山八路-桥中-广佛路口(窖口客运站)-广佛路东-黄岐城区-宏威路口-岐西-黄岐电信大楼-盐步路口-中村-北村闸-名雅花园-湖州-南海水果批-沙步合兴-沙涌-南海电厂-上下亨-河村松涛-甘蔗年丰-银印中队-邓岗-公安分局-里水总站</t>
  </si>
  <si>
    <t>231快</t>
    <phoneticPr fontId="6" type="noConversion"/>
  </si>
  <si>
    <t>和顺车站-流花车站总站</t>
  </si>
  <si>
    <t>和顺车站-新天地广场-里水桥南-邓岗-银印-甘蕉-旗峰小学-河村口-下亨田村-佛山模具城-南海管业城-流潮-丰岗-丰岗收费站-时代糖果-草场-洲村市场-洲村-金名都-浔峰山东路北-浔峰路-浔峰路口-地铁横沙站-金沙洲路-金沙洲大桥西-克山-市客运站(广州火车站)-流花车站总站</t>
  </si>
  <si>
    <t>窖口客运站总站--广州火车东站总站</t>
  </si>
  <si>
    <t>窖口客运站总站-桥中-中山八路-石路基-荔湾路口-陈家祠-中山七路-西门口(中山六路)-中山六路-中山五路-仓边路-小北花圈-小北-花园酒店-广东工大-动物园南门-天河立交-体育中心-体育中心东门-林和东路-广州火车东站总站</t>
  </si>
  <si>
    <t>天河客运站总站--窖口客运站总站</t>
  </si>
  <si>
    <t>天河客运站总站-银河园-武警医院-燕塘企业-军体院-沙河大街-沙河顶-动物园-黄花岗-先烈南路-东风大酒店-大东门-越秀中路-省博物馆-文明路-北京路口-北京南-海珠广场(侨光东)-长堤-爱群大厦-六二三路-市中医院-黄沙大道-如意坊-西郊车站-桥中-窖口客运站总站</t>
  </si>
  <si>
    <t>华景新城总站(华景北路)-南洲北路总站(地铁东晓南站)</t>
  </si>
  <si>
    <t>华景新城总站(华景北路)-枫叶路-枫叶路口-天河公园-天府路-员村(黄埔大道)-程介村-员村四横路口-琶洲大桥北-琶洲大桥南-琶洲-广交会展馆-园艺-磨碟沙-赤岗-赤岗路口-珠影(地铁客村站)-墩和-园艺场-上冲-上冲南-南洲花园-南洲北路-盈丰路-南洲北路总站(地铁东晓南站)</t>
  </si>
  <si>
    <t>员村--革新路</t>
    <phoneticPr fontId="6" type="noConversion"/>
  </si>
  <si>
    <t>员村(美林花园)总站-员村四横路-程介村-员村山顶-华侨医院(谭村)-国防大厦-石牌村-冼村-天河-杨箕村-梅花村-农林东-中山医-烈士陵园-大东门-农讲所-中山五路-解放中路-解放南路-堑口-海珠区委-宝岗大道中-南田西-梅园西-金沙路-革新路(光大花园)总站</t>
  </si>
  <si>
    <t>15-20</t>
  </si>
  <si>
    <t>动物园(总站)--太和(丰泰小区)总站</t>
  </si>
  <si>
    <t>动物园(总站)-沙河顶-沙河大街-军体院-省军区-天平架-侨乐新村-南华工商学院-天虹宾馆-沙太南路-三九脑科医院-京溪路口-南方医科大学-白云农批市场-白云山中药厂-金湖住宅区-金盘岭教练场-公共事业技校-市交通技工学校-友好老年公寓-寿星大厦-友好医院-大源-大源北(广州涉外学院)-茶山庄-百足桥-上林酒家-上南村-一一五中学-米龙村-太和中路-美华酒家(太和)-太和(丰泰小区)总站</t>
  </si>
  <si>
    <t>动物园南门--长隆欢乐世界</t>
    <phoneticPr fontId="6" type="noConversion"/>
  </si>
  <si>
    <t>动物园南门总站-羊城晚报社-东峻广场-梅花村-农林东-东山口-东华南路-江湾桥脚-大沙头码头-远安路-滨江东路-珠江泳场-中大北门西-中大北门-中信乐涛苑-下渡路口-客村-墩和-园艺场-上冲-上冲南-洛溪桥脚-洛溪新城-上滘(海滨花园)-大石桥南-大石-礼村-香江动物世界-长隆欢乐世界总站</t>
  </si>
  <si>
    <t>中山八路总站--石榴岗总站</t>
    <phoneticPr fontId="6" type="noConversion"/>
  </si>
  <si>
    <t>中山八路总站-石路基-荔湾路口-陈家祠-中山七路-西门口-中山六路-解放中路-解放南路-堑口-海珠区委-宝岗大道中-海珠区妇幼-江南新村-宝岗大道南-信和广场(昌岗中路)-广医二院-怡乐村-省荣军医院(荣校)-中山大学-康乐村-客村-珠影-赤岗东-赤岗路-卷烟一厂-大塘路口-聚德路-龙潭村-龙潭村牌坊-新滘南路-新滘东路中-石榴岗总站</t>
  </si>
  <si>
    <t>天河客运站总站--大学城</t>
  </si>
  <si>
    <t>天河客运站总站-银河园-武警医院-燕塘企业-省军区-军体院-白云区医院-广州体院-广州大道中-南方报社-五羊新村-客村立交-珠影-赤岗东-赤岗-江海大道中-军医学校-台涌-龙潭-新滘南路-石榴岗-玩具厂-老鼠岗-镇泰公司-土华-榕树头-小洲-小洲村-小洲村口-瀛洲生态公园-西五路(大学城)-中部枢纽(大学城)-大学城(广大)总站</t>
  </si>
  <si>
    <t>罗冲围总站--瑞宝乡总站</t>
  </si>
  <si>
    <t>罗冲围总站(松南路)-罗冲围客运站-富力半岛花园-西场电器城-和平新村-东风西路-市少年宫-广医-迎宾馆-解放中路-解放南路-海珠广场(一德东)-江南大道北-江南大道中-南村-华海大厦-广医二院-小港新村-九十七中学-江泰路口-瑞宝乡总站</t>
  </si>
  <si>
    <t>广州火车站总站--石井</t>
  </si>
  <si>
    <t>广州火车站总站-中医学院-边检站-机场生活区-机场北门-新市-新市墟-修理三厂-黄石路口-马务-小坪-榕溪-石井-石井中学-红星平安大道南-红星村委-红星工业路南-红星工业路北-石井(红星村)总站</t>
  </si>
  <si>
    <t>广州火车东站总站--珠岛花园总站</t>
    <phoneticPr fontId="6" type="noConversion"/>
  </si>
  <si>
    <t>广州火车东站总站-林和西路-时代广场-广州大道中-天河立交-动物园南门-广东工大-白云宾馆-广东电视台-电视塔-克山-富力环市西苑(西村)-西场立交-南岸路-珠江桥脚-桥中-海角红楼-珠岛花园总站</t>
  </si>
  <si>
    <t>广州火车站总站--天河客运站</t>
  </si>
  <si>
    <t>广州火车站总站-中医学院-广园新村-广园购物中心-广园中路-景泰坑-白云索道-金贵村-濂泉路口-燕塘企业-武警医院-银河园-上元岗-天河客运站(总站)</t>
  </si>
  <si>
    <t>沙贝(横沙)总站--人和安置区总站</t>
    <phoneticPr fontId="6" type="noConversion"/>
  </si>
  <si>
    <t>沙贝(横沙)总站-城西花园-金沙洲路-金沙洲大桥西-糖厂路口-松南街口-松北-东旺市场-西槎电器城-槎头(西槎路)-聚龙工业区-石槎路口-石槎路-桥东-小坪南-小坪-马务-联和-镇泰玩具厂-鹤边-黄边-嘉禾-市交校-望岗-七星岗路口-科甲水-长湴-竹仔园-行知学院-龙河路口-龙归华侨医院-龙归墟-南方村-北村-柏塘-白米布-秀水-南风庄-鹤亭-人和华侨医院-人和安置区总站</t>
  </si>
  <si>
    <t>市客运站(广州火车站)总站--穗盐路(雍景豪园)总站</t>
  </si>
  <si>
    <t>市客运站(广州火车站)总站-流花公园-人民北路-西门口-陈家祠-荔湾路口-石路基-中山八路-桥中-广佛路口(窖口客运站)-广佛路东-黄岐城区-宏威路口-岐西-黄岐电信大楼-盐步路口-中南铝铂厂-开发公司-盐步医院-虎榜市场-穗盐路(雍景豪园)总站</t>
  </si>
  <si>
    <t>260A</t>
    <phoneticPr fontId="6" type="noConversion"/>
  </si>
  <si>
    <t>滘口客运站(总站)-滘口客运站(总站)</t>
  </si>
  <si>
    <t>滘口客运站(总站)-芳兴路-永盛市场-华南花卉市场-土特产批发市场-中南花园-洞庭路(碧翠华庭)-大转弯夹板城-联安-虎榜路口-盐步医院-盐步中学-盐步工人文化宫-河西大道东-盐步工人文化宫-盐步中学-盐步医院-虎榜路口-联安-大转弯夹板城-碧翠华庭-洞庭路(碧翠华庭)-中南花园-土特产批发市场-华南花卉市场-永盛市场-芳兴路-滘口客运站(总站)</t>
  </si>
  <si>
    <t>赤岗东总站--新洲总站</t>
  </si>
  <si>
    <t>赤岗东总站-赤岗-磨碟沙-园艺-国际会展中心-琶洲-琶洲大桥南-琶洲塔-琶洲村-黄埔技工学校-杨青村-黄埔村-新洲科技园-新洲前-新洲总站</t>
  </si>
  <si>
    <t>广卫路总站-环滘村总站</t>
  </si>
  <si>
    <t>广卫路总站-迎宾馆-越秀公园-中医学院-广园新村-广园客运站-广园中路-大金钟路-柯子岭牌坊-盈翠华庭-白云大道南(金信路口)-广州体育馆-白云国际会议中心-白云大道(齐富路口)-外语学院(白云山西门)-黄石东(外语学院)-安华装饰城-江夏(安华灯饰城)-祥景花园-黄石路-马务-小坪-小坪桥口-环滘工业区-环滘村路口-环滘村委会-环滘村总站</t>
  </si>
  <si>
    <t>珠江泳场(总站)--汇景北路临时总站</t>
  </si>
  <si>
    <t>珠江泳场(总站)-中大北门西-中大北门-珠江广场-大江苑-广州大桥南-客村立交-五羊新村-南方报社-星汇园-天河-冼村-天河南-岗顶-师大暨大-华师大南门-天河科技街-师大后门-华工大-华农大正门-汇景北路临时总站</t>
  </si>
  <si>
    <t>中山八路总站--土华</t>
  </si>
  <si>
    <t>中山八路总站-西郊车站-如意坊-黄沙大道-黄沙码头-六二三路-同福西-海珠区委-宝岗大道中-海珠区妇幼-江南新村-江南新村(骨伤科医院)-江南西路-华海大厦-广医二院-怡乐村-省荣军医院(荣校)-中山大学-康乐村-客村-珠影-赤岗东-赤岗-江海大道中-大塘-龙潭村-新滘南路-石榴岗-玩具厂-老鼠岗-镇泰公司-土华-华景大道东-土华(佰味庄园)总站</t>
  </si>
  <si>
    <t>市客运站总站--广州火车东站总站</t>
    <phoneticPr fontId="6" type="noConversion"/>
  </si>
  <si>
    <t>市客运站总站-电视塔-小北-花园酒店-黄花岗-动物园-沙河顶-沙河大街-白云区医院-林和西横路-林和西路口-林和中路-广州火车东站总站</t>
  </si>
  <si>
    <t>广园客运站总站--晓港湾总站</t>
  </si>
  <si>
    <t>广园客运站总站-广园新村-交电新村-中医学院-桂花岗-越秀公园-迎宾馆-解放中路-解放南路-堑口-海珠区委-宝岗大道中-海珠区妇幼-江南新村(骨伤科医院)-江南西路-华海大厦-广医二院-晓港新村-东晓南路-五凤乡-瑞南新村-晓港湾-晓港湾总站</t>
  </si>
  <si>
    <t>富力桃园--黄边村总站</t>
  </si>
  <si>
    <t>富力桃园(增步村)总站-西增路-南岸路-西场立交-富力环市西苑(西村)-克山-省妇幼-王圣堂-瑶台-北站-沙涌(三元里)-白云棠下-三元里大道中-棠溪(广花路)-三元里大道北-新市墟-修理三厂-黄石路口-联和(黄石路)-镇泰玩具厂-省戒毒基地-黄边南路-黄边市场-黄边横路-黄边村总站</t>
  </si>
  <si>
    <t>广州火车站总站--南海平洲总站</t>
  </si>
  <si>
    <t>广州火车站总站-站前路-西站-西华路尾-彩虹桥-荔湾路-中山八路-西郊车站-如意坊-黄沙大道-芳村-下芳村-大冲口-鹤洞新村-广中码头-广州市培英中学-白鹤洞-广中路口-包装材料厂-赤岗村(增南路)-沙尾桥-平洲冲口-太平路口-平洲医院路口-平洲宾馆-平洲玉器街-平洲皮肤病防治中心-平洲平南市场-南海平洲总站</t>
  </si>
  <si>
    <t>沙面新城总站--西塱社区总站</t>
    <phoneticPr fontId="6" type="noConversion"/>
  </si>
  <si>
    <t>沙面新城总站-河畔花园-黄岐镇政府-敬修堂药厂-宏威路-宏威路口-黄岐城区-广佛路东-广佛路口(窖口客运站)-芳村大道西-桥东小区(芳村区政府)-石围塘-山村-联桂北-大策-茶漖北路-芳村合兴苑-汾水-浣花路-芳村客运站-坑口-花地大道中-西塱-广中路口-白鹤洞-永红会场-福盛花园-广船-东塱-金宇花园-紫荆道-东沙街道办-荷景路西-西塱社区总站</t>
  </si>
  <si>
    <t>车陂公交场总站--汇侨新城总站</t>
  </si>
  <si>
    <t>车陂公交场总站-珠江纸厂-化工厂-员村四横路口-程介村-员村-员村山顶-华侨医院(谭村)-国防大厦-石牌村-冼村-人民日报华南分社-天河-天河立交-动物园南门-广东工大-白云宾馆-小北-电视塔-越秀公园北门-桂花岗-三元里-北站-沙涌(三元里)-棠下-三元里大道中-棠溪-三元里大道北-新市墟-汇侨南路-汇侨新城总站</t>
  </si>
  <si>
    <t>广州火车东站总站--凰岗</t>
  </si>
  <si>
    <t>广州火车东站总站-林和西路-体育西路-天河城广场(维多利广场)-天河立交-动物园南门-广东工大-白云宾馆-小北-电视塔-越秀公园北门-桂花岗(解放北路)-中医学院-边检-机场生活区-机场北门-新市-新市墟-修理三厂-黄石路口-马务-小坪-榕溪-石井-石井镇-张村(石潭西路)-健乐医院-警察学校-凰岗路口(凤凰路)-医药中专-凤鸣路-凰岗(凤鸣路)总站</t>
  </si>
  <si>
    <t>广卫路总站--盐南路</t>
  </si>
  <si>
    <t>广卫路总站-解放中路-解放南路-长堤-爱群大厦-文化公园-六二三路-芳村隧道口-花地-山村-石围塘-桥东小区(芳村区政府)-广佛路口(窖口客运站)-广佛路东-黄岐城区-宏威路口-宏威路-敬修堂药厂-黄岐镇政府-黄岐福盛花园-嘉洲花园-南海北村-北村闸-盐南路(合生君景湾)总站</t>
  </si>
  <si>
    <t>广州火车东站总站--万科四季花城总站</t>
    <phoneticPr fontId="6" type="noConversion"/>
  </si>
  <si>
    <t>广州火车东站总站林和西路天河北路天河东路天河南冼村人民日报华南分社锦城花园东峻广场羊城晚报社肿瘤医院越秀桥正骨医院中山纪念堂广医东风西路和平新村西场电器城富力半岛花园金沙洲大桥西金沙洲路黄丽路口万科四季花城总站</t>
  </si>
  <si>
    <t>283班</t>
    <phoneticPr fontId="6" type="noConversion"/>
  </si>
  <si>
    <t>冼村-白沙总站(中海金沙湾)</t>
  </si>
  <si>
    <t>冼村-人民日报华南分社-锦城花园(四五八医院)-东峻广场-羊城晚报社-肿瘤医院-东风大酒店-越秀桥(东风东路)-正骨医院-中山纪念堂(市总工会)-广医-东风西路-和平新村(地铁西场站)-西场电器城-富力半岛花园-罗冲围客运站-金沙洲大桥西-金沙洲路-环洲三路-沙凤-环洲三路西-白沙总站(中海金沙湾)</t>
  </si>
  <si>
    <t>员村（绢麻厂）---广园新村总站</t>
  </si>
  <si>
    <t>员村(绢麻厂)总站-程介西-员村生活区(市第六医院)-员村二横路-员村山顶-华侨医院(谭村)-国防大厦-石牌村-冼村-人民日报华南分社-锦城花园-东峻广场-羊城晚报社-执信路-先烈南路-市八医院(肝病医院)-越秀桥-正骨医院-中山纪念堂-解放北路-越秀公园-桂花岗-中医学院-兴泰路-广园新村总站</t>
  </si>
  <si>
    <t>花地大道南(鹅公村)总站--云台花园(总站)</t>
  </si>
  <si>
    <t>花地大道南(鹅公村)总站-包装材料厂-增南路口-麦村-西塱-广中路口-白鹤洞-广州市培英中学-基建新村-昌岗西路-宝岗大道南-西基东-江南新村-海珠区妇幼-广东药学院-江南大道口-基立下道-江湾桥南-江湾桥脚-东华南路-东山口(东华北路)-农林东-农林下路(广药附属一院)-执信路-黄花岗-永福路-西坑-金贵村-云台花园(总站)</t>
  </si>
  <si>
    <t>广卫路总站--黄岐第一城总站</t>
  </si>
  <si>
    <t>广卫路总站-中山六路-西门口(中山六路)-陈家祠-中山七路-荔湾路口-石路基-中山八路-桥中-广佛路口(窖口客运站)-广佛路东-黄岐城区-宏威路口-岐西-黄海路-黄岐百货大厦-河畔花园-瑞丽花园-黄岐第一城总站</t>
  </si>
  <si>
    <t>天平架总站--海珠客运站总站</t>
  </si>
  <si>
    <t>天平架总站-省军区-军体院-白云区医院-广州体院-广州大道中-动物园南门-广东工大-犀牛路口-农林下路(广药附属一院)-东山口(东华北路)-东湖路-海印桥南-东晓南路-五凤乡-瑞南新村-晓港湾(东晓南路)-海珠客运站总站</t>
  </si>
  <si>
    <t>西华路尾总站-祈福新村总站</t>
  </si>
  <si>
    <t>西华路尾总站-东风西路-康王北路-康王中路-华林寺-康王南路-洪德路-革新路口-梅园西-凤凰新村-沙园-基建新村-珠江医院-纸厂-石溪(工业大道南)-泰沙路口-金碧花园-嘉鸿花园-南洲名苑(瑞宝花园)-海珠客运站-洛溪新城-上漖-大石桥南-大石-礼村-香江动物世界-猛涌-飘峰-万宝工业基地-石壁路口-谢村-毓秀西路-钟村市场-锦绣生态园-大夫山公园北门-钟村中学-祈福新村总站</t>
  </si>
  <si>
    <t>安华装饰城--安华装饰城</t>
    <phoneticPr fontId="6" type="noConversion"/>
  </si>
  <si>
    <t>安华装饰城总站-黄石东(外语学院)-江夏(安华灯饰城)-祥景花园-黄石路-黄石路口-修理三厂-新市墟-三元里大道北-棠溪-三元里大道中-棠下-沙涌-北站-瑶台-王圣堂-省妇幼-克山-富力环市西苑(西村)-富力半岛花园-罗冲围客运站-糖厂路口-松南街口-松北-东旺市场-西槎电器城-槎头(西槎路)-聚龙工业区-石槎路口-石槎路-桥东-小坪南-小坪-马务-黄石路-祥景花园-江夏(安华灯饰城)-安华装饰城总站</t>
  </si>
  <si>
    <t>291(短线)</t>
    <phoneticPr fontId="6" type="noConversion"/>
  </si>
  <si>
    <t>潭村总站-潭村总站</t>
    <phoneticPr fontId="6" type="noConversion"/>
  </si>
  <si>
    <t>潭村总站(潭村北大街)-潭村北大街-湖天货运站-槎头-西槎电器城-东旺市场-松北-松南街口-松南路口(原糖厂路口站)-罗冲围客运站-富力半岛花园-富力环市西苑(西村)-克山-省妇幼-王圣堂-瑶台-北站-沙涌[三元里大道]-棠下[三元里大道]-三元里大道中-棠溪[三元里大道]-三元里大道北-新市墟-修理三厂-黄石路口-马务-小坪-榕溪-石井-张村-风度路口-少管所-宝鸭北路-潭</t>
  </si>
  <si>
    <t>乐意居花园总站--黄沙总站</t>
    <phoneticPr fontId="6" type="noConversion"/>
  </si>
  <si>
    <t>乐意居花园总站长湴市场天鹅花园上元岗天河客运站银河园武警医院燕塘企业沙和路沙河濂泉路口西坑恒福路铁路疗养院省银行医院省第二中医院横枝岗正骨医院东风中路中山纪念堂市总工会广医市少年宫康王北路康王中路华林寺康王南路六二三路市中医院黄沙总站</t>
  </si>
  <si>
    <t>8</t>
  </si>
  <si>
    <t>站前路总站--番禺市桥汽车站总站</t>
    <phoneticPr fontId="6" type="noConversion"/>
  </si>
  <si>
    <t>站前路总站-站前路-站南路-电视塔-花园酒店-广东工大-动物园南门-南方报社-五羊新村-客村立交-墩和-园艺场-上冲-上冲南-洛溪桥脚-洛溪新城-上漖-大石桥南-大石-礼村-香江动物世界-猛涌-飘峰-万宝工业基地-石壁路口-谢村-钟村-隆辉-祈福新村-易兴工业区-富豪山庄-左边-丹山桥-百越广场-番禺市桥汽车站总站</t>
  </si>
  <si>
    <t>302A</t>
    <phoneticPr fontId="6" type="noConversion"/>
  </si>
  <si>
    <t>南村总站(剑桥郡)-广州火车东站(总站)</t>
  </si>
  <si>
    <t>南村总站(剑桥郡)-板桥东-南山公园-南村医院-南村综合市场-南草塘-岭南电缆厂-利口福-陈边村-新基金坑(省妇幼保健院)-槽南水厂-员岗-广州雅居乐-官堂东-官堂西-华南新城-塘步东-塘西-塘步西-星河湾-沙溪村-龙潭村-大塘(江海大道)-江海大道中-猎德路-天河南(公交站)-体育中心南门(临时站)-体育西路(公交站)-林和中路-广州火车东站(总站)</t>
  </si>
  <si>
    <t>天河客运站(总站)-番禺汽车客运站总站</t>
  </si>
  <si>
    <t>天河客运站(总站)-银河园-武警医院-燕塘企业-军体院-白云区医院-广州体院-广州大道中-南方报社-五羊新村-客村立交-墩和-园艺场-上冲-上冲南-洛溪桥脚-洛溪新城-上漖-大石桥北-五洲装饰材料城-沙溪村-星河湾-河村-万博中心-长隆旅游度假区-锦绣香江-华南碧桂园-冼庄-龙美-珠坑-世昌宾馆-市桥汽车站-星海公园-交通大厦-沙墟村-沙墟市场-党校路口-罗家村-东华花园-石岗东村-美心花园-城市花园-番禺汽车客运站总站</t>
  </si>
  <si>
    <t>303A</t>
    <phoneticPr fontId="6" type="noConversion"/>
  </si>
  <si>
    <t>天河客运站(总站)-番禺汽车客运站</t>
  </si>
  <si>
    <t>天河客运站(总站)-银河园-武警医院-燕塘企业-军体院-白云区医院-广州体院-广州大道中-南方报社-五羊新村-客村立交-墩和-园艺场-上冲-上冲南-洛溪桥脚-洛溪新城-上漖-大石桥北-五洲装饰材料城-沙溪村-星河湾-塘步西-南大路口-万博中心-华南碧桂园-里仁洞-冼庄立交-万博翠湖花园-龙美牌坊-龙美村-体育公园[番禺]-云星村[番禺]-黄编牌坊-市桥汽车站东门-星海公园-交通大厦[番禺]-沙墟村-沙墟市场-党校路口-罗家村(市莲路)-石岗西村-石岗东村-美心苑-城市花园路口-傍江西村-傍雁路-番禺汽车客运站</t>
  </si>
  <si>
    <t>罗冲围总站--市桥北城中巴站总站</t>
    <phoneticPr fontId="6" type="noConversion"/>
  </si>
  <si>
    <t>罗冲围总站-罗冲围客运站-富力半岛花园-广医-市总工会-东风中路-东风大酒店-羊城晚报社-锦城花园-南方报社-客村立交-园艺场-上冲-洛溪桥脚-洛溪新城-上漖-大石桥南-大石-礼村-香江动物世界-猛涌-飘峰-万宝工业基地-石壁路口-谢村-钟村-隆辉-祈福新村-易兴工业区-富豪山庄-左边-丹山-百越广场-市桥北城中巴站总站</t>
  </si>
  <si>
    <t>窖口客运站总站--番禺汽车站总站</t>
    <phoneticPr fontId="6" type="noConversion"/>
  </si>
  <si>
    <t>窖口客运站总站-芳村大道西-桥东小区-石围塘-下芳村-珠江医院-保利花园-泰沙路口-金碧花园-海珠客运站-洛溪新城-上漖-大石桥南-大石-礼村-香江动物园-猛涌-飘峰-万宝工业基地-石壁路口-谢村-钟村-隆辉-祈福新村-易兴工业区-富豪山庄-左边-丹山-百越广场-康乐园-友谊大厦-新世界大厦-星海公园-交通大厦-沙墟口-沙墟市场-党校路口-罗家村-东华花园-石岗东村-美心花园-城市花园-番禺汽车站总站</t>
  </si>
  <si>
    <t>大学城广工总站--番禺客运站总站</t>
    <phoneticPr fontId="6" type="noConversion"/>
  </si>
  <si>
    <t>大学城广工总站-广工正门-中五路-广工-中环西路-广美生活区-广大公寓-广大生活区-广大-大学城中部枢纽-西五路-瀛洲生态公园-沙溪商贸城-沙溪村-星河湾-河村-万博中心-长隆欢乐世界-锦绣香江-华南碧桂园-冼庄-龙美-珠坑-世昌宾馆-市桥汽车站-星海公园-交通大厦-沙墟口-沙墟市场-罗家村-石岗东-城市花园-番禺客运站总站</t>
  </si>
  <si>
    <t>南浦岛总站(锦绣半岛)-天河公交场总站</t>
  </si>
  <si>
    <t>南浦岛总站(锦绣半岛)-锦绣半岛销售中心(临时站)-创德鞋厂-西二村口-东乡村西-东乡村东-广州碧桂园-地铁南浦站-南浦桥南-地铁洛溪站-吉祥道-洛涛南区-上漖-五洲装饰材料城-龙潭村-大塘(江海大道)-天河南(公交站)-天河公交场总站</t>
  </si>
  <si>
    <t>小新塘总站(国家软件产业基地)-石化生活区南总站</t>
    <phoneticPr fontId="6" type="noConversion"/>
  </si>
  <si>
    <t>小新塘总站(国家软件产业基地)-软件路-科学大道口-小新塘-光宝路口-光谱西路(省食品药品学校)-光谱西路中-谭村路口-玉树新村口-广东软件园-玉树新村-南云一路中-南云二路北-南云二路中-南云二路南(海格产业园)-南云五路-南云五路东-科丰路北-科丰路中-上棠-姬棠-丰乐北横路口-碧山村-黄埔体育馆-丰乐北路-黄埔区少年宫-黄埔区政府-文冲市场-地铁文冲站-石化生活区南总站</t>
  </si>
  <si>
    <t>南岗(总站)-科学城总站</t>
    <phoneticPr fontId="6" type="noConversion"/>
  </si>
  <si>
    <t>南岗(总站)-东区路口-开创大道口-二横路口-严田村-开创大道立交-黄埔科技园-骏功路-骏功路西-勒竹新村-火村路口-小坑村-东捷路-火村西-火村(法雨寺)-瑞和路北-石桥新村-开泰大道中-开泰大道(开达路口)-开泰大道(新阳路口)-开泰大道(科丰路口)-科学城总站(天泰二路)</t>
  </si>
  <si>
    <t>10-15</t>
    <phoneticPr fontId="6" type="noConversion"/>
  </si>
  <si>
    <t>沧头村总站-生活区(总站)</t>
  </si>
  <si>
    <t>沧头村总站-沧头中路-东晖路口-小迳路口-沧联小学-沧联社区-荔联街道办-春晖五街-榕村-宏光路-开创大道口-东区路口-南岗-南岗化工厂-丹水坑-塘头-生活区-生活区(总站)</t>
  </si>
  <si>
    <t>15-30</t>
  </si>
  <si>
    <t>刘村总站-黄埔体育中心</t>
    <phoneticPr fontId="6" type="noConversion"/>
  </si>
  <si>
    <t>刘村总站-云骏路中-云骏路-天生路-双井村口-恒达路-埔南路-黄埔科技园-开创大道立交-黄埔体育馆-丰乐北路-黄埔区少年宫-三多路口-黄埔体育中心总站</t>
  </si>
  <si>
    <t>黄埔体育中心-广州科学城总站</t>
    <phoneticPr fontId="6" type="noConversion"/>
  </si>
  <si>
    <t>黄埔体育中心总站-三多路口-黄埔区少年宫-丰乐北路-黄埔体育馆-碧山村-丰乐北横路口-姬棠-上棠-科丰路中-科丰路北-科丰路隧道-开泰大道(新阳路口)-开达路中-开达路北-开创大道(香雪山南)-开创大道(中大岭南医院)-暹岗圣贤-暹岗村-暹岗村西-开创大道(科翔路口)-开创大道北(保利林语山庄)-香山路-长安村口-广州科学城总站(长安村)</t>
  </si>
  <si>
    <t>广汕路总站-奥林匹克体育中心</t>
    <phoneticPr fontId="6" type="noConversion"/>
  </si>
  <si>
    <t>广汕路总站(万龙路)-班岭村-万龙路口-开创大道(广汕路口)-香山路-长安村口-崖鹰石路北-崖鹰石路-香山路南-科学大道中-科学大道西-岭南学院-小新塘-科学城路口-国土资源工程学校-农工商学院-航天奇观-奥林匹克中心北门-奥林匹克体育中心总站</t>
  </si>
  <si>
    <t>黄埔港-科学城</t>
    <phoneticPr fontId="6" type="noConversion"/>
  </si>
  <si>
    <t>黄埔港(总站)-大沙地-大沙西-大沙东-丰乐北路-黄埔体育馆-碧山村-丰乐北横路口-姬棠-上棠-科丰路中-科丰路北-广州科技创新基地-揽月路-天丰路-科学城总站(天泰二路)</t>
  </si>
  <si>
    <t>12-20</t>
  </si>
  <si>
    <t>丰乐南路-石化生活区南</t>
    <phoneticPr fontId="6" type="noConversion"/>
  </si>
  <si>
    <t>丰乐南路总站-怡港花园-丰乐路-黄埔区少年宫-黄埔区政府-文冲市场-地铁文冲站-石化生活区南总站</t>
  </si>
  <si>
    <t>丰乐南路-丰乐南路</t>
    <phoneticPr fontId="6" type="noConversion"/>
  </si>
  <si>
    <t>丰乐南路总站-怡港花园-丰乐路-大沙东-大沙西-港湾路口-港湾市场-东苑小区-坑头-坑田-茅岗路南-蟹山西-蟹山-鱼茅路-鱼珠总站(地铁鱼珠站)</t>
  </si>
  <si>
    <t>地铁大学城北站总站(综合商业北区)-长江路总站(广东省第二工人医院)</t>
  </si>
  <si>
    <t>地铁大学城北站总站(综合商业北区)-中二横路西-中二横路东-北三路南-广外[大学城]-东四路北-赤坎桥-南田坊-深井市场-长江路口-金州新邨-长江路总站(广东省第二工人医院)</t>
  </si>
  <si>
    <t>穗丰村总站-长福路总站</t>
  </si>
  <si>
    <t>穗丰村总站(广东技术师范学院天河学院)-穗丰村-兴太三路-八斗村-慕园村-天麓湖社区-天麓湖郊野公园-联和北-田心村[天麓北路]-联和墟-黄陂医院-联和路口-高塘工业区-柯木朗-植物园-天河客运站-长福路口-长福路总站</t>
  </si>
  <si>
    <t>云埔一路总站-奥林匹克体育中心总站</t>
  </si>
  <si>
    <t>云埔一路总站(中一药业)-云埔一路-岗贝村-云埔工业区口-荷村-骏业路口(佳大时代公寓)-骏业路东(佳大时代公寓)-骏业路中-骏业路西-赵溪村-捷普电子厂-火村路口-勒竹新村-乌石村-笔村立交北-广州本田公司-茅岗路口-黄村立交-奥林匹克体育中心总站</t>
  </si>
  <si>
    <t>30</t>
  </si>
  <si>
    <t>丰乐南路总站-奥林匹克体育中心总站</t>
  </si>
  <si>
    <t>丰乐南路总站-海员路-中码头-蟹山-鱼茅路-鱼珠地铁站-塘口-莲溪-珠吉路口-珠村小学-珠吉公路-吉山幼儿园(珠吉路)-吉山新街西-边防指挥学校-环场路-奥林匹克体育中心总站</t>
  </si>
  <si>
    <t>刘村总站-广汕路总站(万龙路)</t>
  </si>
  <si>
    <t>刘村总站-云埔二路-云埔二路东-观达路中-云埔一路-岗贝村-云埔工业区口-荷村-骏业路口(佳大时代公寓)-骏业路东(佳大时代公寓)-骏业路中-骏业路西-开泰大道[骏成路路口]-赵溪村-捷普电子厂-小坑村-东捷路-火村西-火村(法雨寺)-瑞和路北-瑞和路北(开泰大道口)-石桥新村-开泰大道中-开泰大道[开达路口]-开泰大道[新阳路口]-开泰大道[科丰路口]-开泰大道[天泰二路路口]-聆雨路路口-科学大道[开泰大道路口]-暹岗村西-开创大道[科翔路口]-开创大道[保利林语山庄]-开创大道[广汕路口]-万龙路口-广汕路总站(万龙路)</t>
  </si>
  <si>
    <t>市国家档案馆南总站(西五路)-生物岛便桥口总站</t>
  </si>
  <si>
    <t>市国家档案馆南总站(西五路)-广美生活区[大学城]-广大公寓[大学城]-广大生活区[大学城]-广大[大学城]-华师[大学城]-星海学院[大学城]-地铁大学城北站-生物岛便桥口总站</t>
  </si>
  <si>
    <t>353A</t>
    <phoneticPr fontId="6" type="noConversion"/>
  </si>
  <si>
    <t>420</t>
  </si>
  <si>
    <t>大学城(广中医)总站--大学城(广中医)总站</t>
  </si>
  <si>
    <t>大学城(广中医)总站-广中医广药-穗石村-华工正门-大学城博物馆-广工正门-外环西路-广美生活区-中部枢纽-西五路-华师正门-中心大街北-外环东路-中大正门-北三路口-广外正门-广中医正门-东三路口-大学城(广中医)总站</t>
  </si>
  <si>
    <t>大学城中部枢纽总站--大学城中部枢纽总站</t>
  </si>
  <si>
    <t>大学城中部枢纽总站-广大-广大生活区-广大公寓-广美生活区-中环西路-广工-综合商业南区-华工-华工生活区-广中医广药-广外-中环东路-中大-综合商业北区-星海学院-华师-大学城中部枢纽总站</t>
  </si>
  <si>
    <t>外环西路(北亭广场)总站-外环西路(北亭广场)总站</t>
  </si>
  <si>
    <t>外环西路(北亭广场)总站-西五路(大学城)-中部枢纽(大学城)-华师(大学城)-星海学院(大学城)-综合商业北区(大学城)-中大(大学城)-中环东路(大学城)-广外(大学城)-广中医广药(大学城)-华工生活区(大学城)-华工(大学城)-综合商业南区(大学城)-中心大街南(电信大楼)-广工(大学城)-中环西路(大学城)-广美生活区(大学城)-广大公寓(大学城)-广大生活区(大学城)-中部枢纽(大学城)-西五路(大学城)-外环西路(北亭广场)总站</t>
  </si>
  <si>
    <t>大学城(广大)总站-长洲路(黄船文化中心)总站</t>
  </si>
  <si>
    <t>大学城(广大)总站-广大生活区(大学城)-广大(大学城)-华师(大学城)-星海学院(大学城)-综合商业北区(大学城)-体育中心西(大学城)-大学城体育中心-东四路南-东四路北-赤坎桥-南田坊-深井市场-长江路口-黄船二街-长洲路(黄船文化中心)总站</t>
  </si>
  <si>
    <t>大学城广中医总站-大学城广大总站</t>
  </si>
  <si>
    <t>大学城广中医总站-东三路-内环东路-中心大街-中心大街南-省中医院大学城医院-南三路北-南三路南-广美生活区[大学城]-广大公寓[大学城]-广大生活区[大学城]-大学城广大总站</t>
  </si>
  <si>
    <t>大学城广大总站-大学城穗石村总站</t>
  </si>
  <si>
    <t>大学城广大总站-广大[大学城]-西五路-中部枢纽-华师[大学城]-星海学院[大学城]-综合商业北区-内环西路-南三路北-南二路-综合商业南区-华工[大学城]-华工生活区[大学城]-东二路东-东二路(南国会国际会议中心)-大学城穗石村总站</t>
  </si>
  <si>
    <t>南岗总站(国际玩具礼品城)-科学城南部公交场总站</t>
  </si>
  <si>
    <t>南岗总站(国际玩具礼品城)-笔岗路-南岗-南岗化工厂-丹水坑-塘头-生活区-开发区立交桥北-储运公司-黄埔水库-笔村立交南-乌石村-勒竹新村-火村路口-小坑村-东捷路-火村西-火村(法雨寺)-瑞和路北-瑞和路北(开泰大道口)-石桥新村-开泰大道中-开泰大道[开达路口]-开泰大道[新阳路口]-天丰路口-天丰路-揽月路-广州科技创新基地-揽月路西-科学信息大厦-广东软件园-玉树新村-南翔二路-科学城南部公交场总站</t>
  </si>
  <si>
    <t>南岗(总站)-黄埔体育中心总站</t>
  </si>
  <si>
    <t>南岗(总站)-东区路口-开创大道口-二横路口-严田村-黄埔体育馆-丰乐北路-黄埔区少年宫-三多路口-黄埔体育中心总站</t>
  </si>
  <si>
    <t>华坑生态村总站-科学城南部公交场总站</t>
  </si>
  <si>
    <t>华坑生态村总站-华坑路-大沙东延长线-石化生活区南-地铁文冲站-文冲市场-黄埔区政府-黄埔区少年宫-大沙东-大沙西-地铁大沙地站-市八十六中-茅岗路南-茅岗村-护林路西-珠村小学-珠吉公路-吉山幼儿园(珠吉路)-吉山小学-橄榄公园-潮汕学院-大淋岗村-科珠路口-科林路中-南云三路南-南云四路-南翔二路东-南翔二路中-科学城南部公交场总站</t>
  </si>
  <si>
    <t>联和总站(黄陂)-萝岗香雪总站(梅花世界)</t>
  </si>
  <si>
    <t>联和总站(黄陂)-天鹿小区-联和路口-中华永久墓园-大观路北-大观路-科学大道口-岭南学院-科学大道[风信路口]-科学大道西-科学大道中-科学信息大厦-科学大道[揽月路路口]-聆雨路路口-开泰大道[天泰二路路口]-开泰大道[科丰路口]-科丰路-开创大道[中大岭南医院]-开创大道[香雪山南]-演艺中心北门-萝岗中心区公交站场-萝岗区少年宫-香雪国际公寓-萝岗塘头村-萝岗村委-荔红中路-荔红路(萝岗中医院)-萝峰小学-启学路-萝岗香雪总站(梅花世界)</t>
  </si>
  <si>
    <t>乐意居花园总站--东莞庄总站</t>
    <phoneticPr fontId="6" type="noConversion"/>
  </si>
  <si>
    <t>乐意居花园总站-伟伦体校-长湴市场-成人教育出版社-长福路中-能源路-东莞庄路-东莞庄路中-东莞庄路南-东莞庄总站</t>
  </si>
  <si>
    <t>员村同乐花园总站-员村家乐福总站</t>
  </si>
  <si>
    <t>员村同乐花园总站-员村南街-二棉厂(旭日雅苑)-康湖大街-员村家乐福总站</t>
  </si>
  <si>
    <t>8-15</t>
  </si>
  <si>
    <t>东圃总站-地铁三溪站总站</t>
  </si>
  <si>
    <t>东圃总站-东圃二马路-宦溪西路西-宦溪西路-桃园西路北-桃园中路(前进小学)-桃石路-石溪东路-地铁三溪站总站</t>
  </si>
  <si>
    <t>吉山村委总站-地铁东圃站总站</t>
  </si>
  <si>
    <t>吉山村委总站-吉山幼儿园-吉山新街西-黄村-黄村东路口-园丁路口-黄村村委-黄村路西-东圃镇(黄村西路)-东圃大马路北-东圃大马路-东圃二马路北-东圃二马路南-地铁东圃站总站</t>
  </si>
  <si>
    <t>汇景北路总站--汇景北路总站</t>
  </si>
  <si>
    <t>汇景北路总站-华农大正门-华工大-五山路(广园快速路路口)-华工大-华农大正门-农科院兽医研究所-四十七中汇景实验学校-汇景北路总站</t>
  </si>
  <si>
    <t>龙口西总站--龙口西总站</t>
    <phoneticPr fontId="6" type="noConversion"/>
  </si>
  <si>
    <t>龙口西总站(穗园小区)-天润路-龙口东路北-龙口东路南-龙口西路南-龙口西路中-龙口西路北-龙口西总站(穗园小区)</t>
  </si>
  <si>
    <t>棠下(科新路)总站-棠下</t>
  </si>
  <si>
    <t>棠下(科新路)总站-骏景花园-车陂路-车陂公交场-地铁车陂南-珠江纸厂-科新路南-棠下</t>
  </si>
  <si>
    <t>河水东大街口-沙太南路</t>
    <phoneticPr fontId="6" type="noConversion"/>
  </si>
  <si>
    <t>河水东大街口总站-河水东大街-河水大街-沙太南路</t>
  </si>
  <si>
    <t>芳村西塱总站-芳村车管所(增南路)总站</t>
  </si>
  <si>
    <t>芳村西塱总站-麦村-增南路口-海南南丫村口-海南连生坊-海南生北坊-海南南丫村西-海南南丫村东-香凝学校-棉村市场-棉村-水口坊-芳村车管所(增南路)总站</t>
  </si>
  <si>
    <t>郭村总站-芳村合兴苑</t>
  </si>
  <si>
    <t>郭村总站-兴东路-桥东小区-石围塘-山村-联桂北-市慈善医院-百花路-茶漖北路-芳村合兴苑</t>
  </si>
  <si>
    <t>沙溪码头总站-广州花卉博览园总站</t>
  </si>
  <si>
    <t>沙溪码头总站-龙溪小学-海龙路北-艺林西街-缤纷大道-观光路-海中北路-海中北路口站-广州花卉博览园总站</t>
  </si>
  <si>
    <t>陈家祠(中山七路)总站-中山八路总站</t>
  </si>
  <si>
    <t>陈家祠(中山七路)总站-陈家祠-荔湾路-彩虹社区-荔湾图书馆-周门(西关外国语学校)-中山八路总站</t>
  </si>
  <si>
    <t>桥中中路口总站-桥中中路口总站</t>
  </si>
  <si>
    <t>桥中中路口总站-桥中中路-桥中北路-河沙中路-东海北路南-东海北路中-东海北路北-西海北路-河沙中路东-桥中北路-桥中中路-桥中中路口总站</t>
  </si>
  <si>
    <t>滘口客运站-芳村客运站</t>
    <phoneticPr fontId="6" type="noConversion"/>
  </si>
  <si>
    <t>滘口客运站总站-芳兴路-永盛市场-华南花卉市场-土特产批发市场-中南花园-雅居蓝湾-雅居乐(雍景豪园)-迎海国际茶都-穗盐路-茶漖路-东漖北路-汾水-东漖街-东漖怀宁坊-东漖镇-坑口地铁站(芳村客运站)-康乃馨花园-芳村客运站(总站)</t>
  </si>
  <si>
    <t>6-10</t>
  </si>
  <si>
    <t>新市墟总站-大埔村总站</t>
  </si>
  <si>
    <t>新市墟总站-新市新街东-新市新街中-新市新街西-南社-大埔南一街-大埔南二街-大埔村总站</t>
  </si>
  <si>
    <t>5-10</t>
    <phoneticPr fontId="6" type="noConversion"/>
  </si>
  <si>
    <t>夏茅客运站(总站)-小坪桥口(总站)</t>
  </si>
  <si>
    <t>夏茅客运站(总站)-夏茅大道-夏茅市场-海口村-环滘-环滘工业区-石岗西基街-小坪桥口(总站)</t>
  </si>
  <si>
    <t>白沙总站[中海金沙湾]-元下田村总站</t>
  </si>
  <si>
    <t>白沙总站[中海金沙湾]-建设大道中-环洲三路西-沙凤-环洲三路-金沙洲路-金沙洲大桥西-罗冲围客运站-糖厂路口-松南街口-松北-东旺市场-西槎电器城-槎头-槎头(西槎路)-聚龙工业区-同德围-德康路-三元里大道中-棠下[三元里大道]-沙涌[三元里大道]-远景路-机场路岗贝路口-云霄路-地铁白云公园站-体育花园-白云大道(齐富路口)-外语学院(白云山西门)-黄石东路口-陈田村-元下田-十二岭路-元下田村-元下田村总站</t>
  </si>
  <si>
    <t>永泰新村-石井总站(铁路学校)</t>
    <phoneticPr fontId="6" type="noConversion"/>
  </si>
  <si>
    <t>永泰新村总站-永泰路口-元下田村-十二岭路-黄边北路口-云山诗意-黄边北路-黄边北路中-黄边横路-市场-黄边南路-省戒毒基地-鹤边-鹤南-联和[广花一路]-马务-小坪-小坪立交桥-石井中学-庆丰广场-庆丰一路-庆槎路(锦东服装城)-庆隆路口-庆隆中路-石井总站(铁路学校)</t>
  </si>
  <si>
    <t>富力半岛花园总站--沙凤总站</t>
  </si>
  <si>
    <t>富力半岛花园总站罗冲围客运站金沙洲大桥西金沙洲路环洲三路沙凤总站</t>
  </si>
  <si>
    <t>深井码头(总站)-长洲码头(总站)</t>
  </si>
  <si>
    <t>深井码头(总站)-安新路-安新路南-三角亭-长洲街办-上庄村-八十四中学-长洲岛小学-福南坊-金洲北路-长洲路口(黄埔军校)-长洲码头(总站)</t>
  </si>
  <si>
    <t>护林路东总站-鱼珠码头总站</t>
  </si>
  <si>
    <t>护林路东总站-护林路(镇东路口)-黄埔体育中心公交站场-大沙北路-丰乐北路-大沙东(公交站)-大沙西-大沙地-珠江村-鱼珠地铁站-鱼茅路-鱼珠码头总站</t>
  </si>
  <si>
    <t>姬堂商业街(总站)-黄埔体育中心总站</t>
  </si>
  <si>
    <t>姬堂商业街(总站)-旧围村口-新围村-大田路-石化厂-护林路东-广州亿仁医院-石化生活区-文冲市场-黄埔区政府-黄埔区少年宫-丰乐北路-大沙北路-黄埔体育中心总站</t>
  </si>
  <si>
    <t>6-12</t>
  </si>
  <si>
    <t>华坑生态村总站-华坑生态村总站</t>
  </si>
  <si>
    <t>华坑生态村总站-华坑路-信华路-双岗皇岗大街-双岗市场-广新路-海安社区-广新路(石化路口)-文冲社区-果子厂-广新路口-黄埔区少年宫-丰乐路-下沙-地铁大沙地站-大沙西-大沙东-黄埔区少年宫-果子厂-文冲社区-广新路(石化路口)-海安社区-广新路-文船生活区东区-双岗皇岗大街-信华路-华坑路-华坑生态村总站</t>
  </si>
  <si>
    <t>30-60</t>
  </si>
  <si>
    <t>南岗-南岗</t>
    <phoneticPr fontId="6" type="noConversion"/>
  </si>
  <si>
    <t>南岗(总站)-南岗西路口-荔枝园西-南山公园[南岗]-南园花园大街-南岗西路南-南岗码头-南岗西路南-南园花园大街-南山公园[南岗]-荔枝园西-南岗西路口-南岗化工厂-南岗(总站)</t>
  </si>
  <si>
    <t>埔南路翡翠绿洲总站--南岗国际玩具礼品城总站</t>
  </si>
  <si>
    <t>埔南路翡翠绿洲总站-埔南路东-埔南路-黄埔科技园-开创大道立交-沧联市场-春晖五街-榕村-宏光路-开创大道口-笔岗路-南岗国际玩具礼品城总站</t>
  </si>
  <si>
    <t>南岗(总站)-沧头村总站</t>
  </si>
  <si>
    <t>南岗(总站)-东区路口-开创大道口-二横路口-宏光路-榕村-春晖五街-荔联街道办-沧联社区-沧联小学-小迳路口-东晖路口-沧头中路-沧头村总站</t>
  </si>
  <si>
    <t>西基总站-金碧路总站</t>
  </si>
  <si>
    <t>西基总站-东基-金友街-东基村-蕉园路西-蕉园路中-蕉园路东-夏园东路-滨河路-沙湾一街-沙湾三街-沙湾五街-青年路东-友谊路-开发区医院-创业路东-普晖大街-普晖五街-宝石路-金碧路总站</t>
  </si>
  <si>
    <t>45</t>
    <phoneticPr fontId="6" type="noConversion"/>
  </si>
  <si>
    <t>东圃客运站-科林路总站</t>
    <phoneticPr fontId="6" type="noConversion"/>
  </si>
  <si>
    <t>东圃客运站(总站)-黄村东路口-黄村立交南-边防指挥学校-环场路-地铁黄村站-黄村地铁站-黄村训练基地-广东体育职业学院-奥体路-农工商学院-国土资源工程学校-科学城路口-光宝路口-光谱西路(省食品药品学校)-光谱西路中-谭村路口-科学城管委会-科学大道中-广东软件园-玉树新村-南翔二路-南云三路口-南云三路中-南云三路南-科林路总站</t>
  </si>
  <si>
    <t>12-15</t>
  </si>
  <si>
    <t>南岗总站--火村东总站</t>
    <phoneticPr fontId="6" type="noConversion"/>
  </si>
  <si>
    <t>南岗总站-东区路口-开创大道口-二横路口-严田村-黄埔科技园-开创大道中(南方物流)-骏业路东(佳大时代公寓)-东鹏大道-骏达路中-骏成路东-赵溪村-赵溪路-东明二路-火村东总站</t>
  </si>
  <si>
    <t>生活区总站-穗港码头总站</t>
  </si>
  <si>
    <t>生活区总站-开发区路口-市政路-青年路西-青年路中-青年路东-友谊路-友谊路口-志诚大道东-东江大道中-穗港码头总站</t>
  </si>
  <si>
    <t>15</t>
    <phoneticPr fontId="6" type="noConversion"/>
  </si>
  <si>
    <t>水南村总站(文体中心)-笔村总站</t>
    <phoneticPr fontId="6" type="noConversion"/>
  </si>
  <si>
    <t>水南村总站(文体中心) - 西街中 - 水南大道中 - 水南大道西 - 康南路北 - 东兴市场(康南路) - 康南路口 - 春晖六街 - 春晖四街 - 榕村 - 沧联市场大街 - 沧联市场 - 宏明路中 - 出口加工区 - 笔岗村口 - 笔村总站</t>
    <phoneticPr fontId="6" type="noConversion"/>
  </si>
  <si>
    <t>火村东-地铁大沙地站</t>
    <phoneticPr fontId="6" type="noConversion"/>
  </si>
  <si>
    <t>火村东(总站)-东明二路-赵溪路-赵溪村-开泰大道(骏成路口)-勒竹新村-火村路口-小坑村-东捷路-岗头-枝山村-旧围村-姬棠商业街-加庄-上棠-姬棠-丰乐北横路口-碧山村-石化生活区-文冲市场-黄埔区政府-黄埔区少年宫-大沙东-大沙西-地铁大沙地站(总站)</t>
  </si>
  <si>
    <t>10-20</t>
  </si>
  <si>
    <t>北山总站--琶洲</t>
  </si>
  <si>
    <t>北山总站-北山村-北山公园-仑头路口-琶洲大桥南-琶洲</t>
  </si>
  <si>
    <t>海珠客运站-逸景路总站</t>
    <phoneticPr fontId="6" type="noConversion"/>
  </si>
  <si>
    <t>海珠客运站(总站)-海珠客运站-南洲路口-晓港湾(盈丰路)-盈丰路-瑞宝小学-瑞南路口-瑞南路-瑞宝南路-瑞康路南-逸景路总站(长江轻纺城)</t>
  </si>
  <si>
    <t>珠影总站(地铁客村站)-墩和路(大塘西)总站</t>
  </si>
  <si>
    <t>珠影总站(地铁客村站)-珠影-艺苑南路口-艺苑南路-江贝村-江贝村运动场-墩和路(大塘西)总站</t>
  </si>
  <si>
    <t>新村总站-墩和路总站(大塘西)</t>
  </si>
  <si>
    <t>新村总站-新安街-赤岗大塘-大塘路口-碧映路东-碧映路西-赤岗西(珠江消防器材厂)-乐墩路口-墩和路总站(大塘西)</t>
  </si>
  <si>
    <t>鹭江村口总站-逸景路西</t>
  </si>
  <si>
    <t>鹭江村口总站-鹭江西街中-石狮子-叠景路口-华盛南路-逸景路西</t>
  </si>
  <si>
    <t>南洲北路(好信广场)总站-后滘大街总站</t>
  </si>
  <si>
    <t>南洲北路(好信广场)总站-南燕路-南洲街道办-后滘村口(广州大道南路口)-森语大街路口-后滘西大街-后滘大街中-后滘大街总站</t>
  </si>
  <si>
    <t>赤沙(广东商学院)总站-北山路口总站</t>
  </si>
  <si>
    <t>赤沙(广东商学院)总站-赤沙乡-赤沙路中-北山路口总站</t>
  </si>
  <si>
    <t>滨江东路总站-土华总站</t>
    <phoneticPr fontId="6" type="noConversion"/>
  </si>
  <si>
    <t>滨江东路总站-珠江广场-广州大桥底-新鸿花园-赤岗塔-广州塔西-新市头路-新市头路南-珠影-赤岗东-赤岗-江海大道中-大塘-龙潭村-金属冶炼厂-轮修厂-大沙村-大沙村东-救捞局-瀛洲路口-瀛洲路-小洲村-小洲-榕树头-土华-土华村-华景大道东-土华总站</t>
  </si>
  <si>
    <t>纸厂总站-地铁江泰路站</t>
    <phoneticPr fontId="6" type="noConversion"/>
  </si>
  <si>
    <t>纸厂总站-纸厂邮局-广纸路-保利花园(南石头)-石溪(新滘西路)-新滘西路西-瑞南新村-五凤乡-泰宁大街-地铁江泰路站总站</t>
  </si>
  <si>
    <t>地铁三元里站-岗贝路总站</t>
  </si>
  <si>
    <t>地铁三元里站-北站-乐嘉路西-乐嘉路中-乐陶街口-心谊路-远景路-棠下[三元里大道]-三元里大道中-岗贝路总站</t>
  </si>
  <si>
    <t>地铁飞翔公园站(总站)-景泰直街总站</t>
  </si>
  <si>
    <t>地铁飞翔公园站(总站)-云城南二路-云城东路云城南三路口-民航子弟学校-云龙路口-白兰花园-云苑新村-松柏路-景泰直街总站</t>
  </si>
  <si>
    <t>省妇幼总站-北站总站</t>
  </si>
  <si>
    <t>省妇幼总站-王圣堂-瑶台-瑶池大街-瑶池西街口-前进北街-矿泉街道办-明泉街-北站社区-华泉社区-北站路-北站总站</t>
  </si>
  <si>
    <t>广州大学总站(桂花岗校区)--广园购物中心</t>
  </si>
  <si>
    <t>广州大学总站(桂花岗校区)-飞鹅路-政民路-童心北-广园购物中心</t>
  </si>
  <si>
    <t>太和岗路口总站-广东电视台</t>
  </si>
  <si>
    <t>太和岗路口总站-太和岗路中-淘金东路-淘金路-淘金路口-淘金北路-白云宾馆-广东电视台</t>
  </si>
  <si>
    <t>淘金北路--淘金北路</t>
  </si>
  <si>
    <t>淘金北路-华乐大厦-建设六马路-东风大酒店-越秀桥(东风东路)-黄华路口-黄华路-北较场路-北较场横路-建设二马路-建设三马路-华乐大厦-淘金北路</t>
  </si>
  <si>
    <t>机务段(总站)-西村总站</t>
  </si>
  <si>
    <t>机务段(总站)-机务大街-机务段路口-黑山-西湾路-富力环市西苑(西村)-和平新村-西湾路南-西村总站</t>
  </si>
  <si>
    <t>上社牌坊总站-荷光路口总站</t>
  </si>
  <si>
    <t>上社牌坊总站-上社口岗新大街-上社口岗大街-上社东升大街-荷光路中-荷光路-荷光路口总站</t>
  </si>
  <si>
    <t>龙洞牌坊总站-渔沙坦总站(中山村)</t>
  </si>
  <si>
    <t>龙洞牌坊总站-富民路-龙洞上社市场-龙洞街道办事处-迎福路(食品药品学院)-渔兴路-渔中路口-渔沙坦-菠萝山-水口村[龙洞]-黄屋村[龙洞]-渔沙坦总站(中山村)</t>
  </si>
  <si>
    <t>科学城-天河客运站</t>
    <phoneticPr fontId="6" type="noConversion"/>
  </si>
  <si>
    <t>科学城总站-天丰路-揽月路-广州科技创新基地-光谱中路-玉树新村口-谭村路口-光谱西路中-光谱西路(省食品药品学校)-光宝路口-光宝路-岭南学院-软件路-高普路软件路口-高普路中-高普路高科路口-高普路北-广汕二路-高塘石-高塘工业区-省电校-龙发厂-柯木朗-榄元村-打石场-林校-树木公园-龙洞-世纪绿洲-植物园-三保墟-科学院-东升厂-射击场-上元岗-天</t>
  </si>
  <si>
    <t>玉树新村总站-地铁车陂南总站</t>
  </si>
  <si>
    <t>玉树新村总站-玉树新村路口-科珠路南-大淋岗村-潮汕学院-吉山坑尾路-吉山村委-吉山幼儿园-吉山新街西-黄村立交南-汇彩路-莲溪路口-石溪村口[黄埔大道]-广大公司-东圃[黄埔大道]-明珠新村-地铁车陂南总站</t>
  </si>
  <si>
    <t>8-10</t>
    <phoneticPr fontId="6" type="noConversion"/>
  </si>
  <si>
    <t>50</t>
    <phoneticPr fontId="6" type="noConversion"/>
  </si>
  <si>
    <t>科学城总站(天泰二路)-科韵路公交场站</t>
    <phoneticPr fontId="6" type="noConversion"/>
  </si>
  <si>
    <t>科学城总站(天泰二路)-天丰路站-揽月路站-广州科技创新基地-光谱中路-玉树新村口-谭村路口-光谱西路中站-光谱西路(省食品药品学校)-光宝路口-科学城路口站（大观中路）-新景路口站-新景路站-沐陂村口-沐陂南路口吖-沐陂路站-车陂路北站-泰安北路站-棠德南路站-棠德路站-科韵路棠安路口站（原棠安路站）-科韵路站-科韵路公交场站</t>
    <phoneticPr fontId="6" type="noConversion"/>
  </si>
  <si>
    <t>白云路总站--九佛总站</t>
    <phoneticPr fontId="6" type="noConversion"/>
  </si>
  <si>
    <t>白云路总站-中山医-东山口-农林下路(广药附属一院)-执信中学-黄花岗-动物园-沙河大街-沙和路-天平架-天虹宾馆-沙太路南-三九脑科医院-京溪路口-白云农批市场-白云山中药厂-金湖住宅区-金盘岭教练场-公用事业技校-市交通技工学校-友好老年公寓-寿星大厦-大源-百足桥-太和(谢家庄)-罗村-中和-竹料-安平庄-钟落潭-佛公桥-新和-青年农场-凤尾-龙潭-九佛总站</t>
  </si>
  <si>
    <t>白云路总站--沙太货运场总站</t>
    <phoneticPr fontId="6" type="noConversion"/>
  </si>
  <si>
    <t>白云路总站-中山医-东山口-梅花村-杨箕村-广州大道中-广州体院-白云区医院-沙和路-天平架-侨乐新村-南华工商学院-天虹宾馆-白云配件公司-三九脑科医院-云景花园-京溪路-南方医院-东坑-同和-华远厂-南湖宾馆-南湖游乐园-林科所-老庄-沙太货运场总站</t>
  </si>
  <si>
    <t>员村一横路--太和</t>
  </si>
  <si>
    <t>员村一横路-员村西街中-员村二横路-员村山顶-华侨医院(谭村)-国防大厦-石牌村-天河南-天河东路-天河北路-时代广场-广州体院-白云区医院-沙和路-同和路-伍仙桥-鸡颈坑-梅园新村-梅花园-一五七医院-南方医院-东坑-同和-华远厂-南湖宾馆-南湖游乐园-老庄-林科所-黄庄-沙太货运站-友好医院-大源-大源北(广州涉外学院)(原恒昌厨具厂)-茶山庄-百足桥-上林酒家-上南村-一一五中学-米龙村-太和中路-美华酒家-太和</t>
  </si>
  <si>
    <t>大沙头总站--科学城二中总站</t>
    <phoneticPr fontId="6" type="noConversion"/>
  </si>
  <si>
    <t>大沙头总站-白云路-东华南路-东山口-农林东-梅花村-杨箕村-广州大道中-广州体院-白云区医院-军体院-省军区-干休所-广工五山校区-农科院-省农干科干院-科学院地化所-棠德小区北-车陂高架桥侧-环场路西-奥林匹克体育中心北门-航天奇观-农工商学院-国土资源工程学校-科学城路口-光宝路口-光谱西路中-谭村路口-科学城管委会-科学大道中-科学城信息大厦-揽月路西-掬泉路-科学大道(开泰大道路口)-迁岗村-迁岗圣贤-科学城二中总站</t>
  </si>
  <si>
    <t>天平架总站--江村总站</t>
    <phoneticPr fontId="6" type="noConversion"/>
  </si>
  <si>
    <t>天平架总站-天平架-侨乐新村-南华工商学院-天虹宾馆-白云配件公司-三九脑科医院-云景花园-京溪路-南方医院-东坑-同和-白云山制药厂-省旅游学校-颐和山庄-永泰新村-永泰路口-省交警指挥中心-彭边村东-彭边村西-尖彭路口-嘉禾-市交校-望岗-七星岗路口-新科工业区-科甲水-新科-新石路-大布路口-清湖村口-均禾东-均和墟-石马村口-桃源-省建筑技工学校-江村大桥北-江人路-大松岗-江村墟-江高-江高路口-江同路-刘家沙-江村总站</t>
  </si>
  <si>
    <t>机场路总站--蚌湖总站</t>
    <phoneticPr fontId="6" type="noConversion"/>
  </si>
  <si>
    <t>机场路总站-边检站-机场生活区-机场北门-新市-修理三厂-黄石路口-联和-镇泰玩具厂-鹤边-黄边-嘉禾-市交校-望岗-七星岗路口-科甲水-长红-竹仔园-行知学院-龙河路口-龙归华侨医院-龙归墟-南方村-北村-柏塘-白米布-秀水-南风庄-鹤亭-人和-人和墟-聚贤街-大巷-方石村-黄榜岭-蚌湖总站</t>
  </si>
  <si>
    <t>机场路--神山</t>
    <phoneticPr fontId="6" type="noConversion"/>
  </si>
  <si>
    <t>机场路总站-边检-机场生活区-机场北门-新市-新市墟-修理三厂-黄石路口-联和-鹤南-夏茅-夏茅客运站-大塱-白沙湖-广外附设外语学校-平沙-石马南-桃源-省建筑技工学校-江村大桥北-江人路-大松岗-江村墟-江高-江高路口-江村医院(戒毒所)-泉溪-塘贝村-水沥村-双岗村-郭塘路口-郭塘货场-郭塘-大岭路口-沙龙村口-神山总站</t>
  </si>
  <si>
    <t>511A</t>
    <phoneticPr fontId="6" type="noConversion"/>
  </si>
  <si>
    <t>江高总站-机场路总站</t>
    <phoneticPr fontId="6" type="noConversion"/>
  </si>
  <si>
    <t>江高总站-刘家沙-江同路-江高路口-江高-江村墟-大松岗-江人路-江丰路口-江村大桥北-省建筑技工学校-桃源-石马南-平沙-广外附设外语学校-大塱-夏茅客运站-夏茅-冶金技校-鹤南-联和[广花一路]-黄石路口-新市墟-三元里大道口-新市-机场路岗贝路口-白云区政务中心-机场路总站</t>
  </si>
  <si>
    <t>棠下小区总站--西郊大厦总站</t>
    <phoneticPr fontId="6" type="noConversion"/>
  </si>
  <si>
    <t>棠下小区总站-小区东-家家乐医院-车陂路-车陂公交场-珠江纸厂-化工厂-员村四横路口-程介村-员村-员村山顶-华侨医院(谭村)-国防大厦-石牌村-冼村-天河-锦城花园-东峻广场-羊城晚报社-肿瘤医院-越秀桥-正骨医院-中山纪念堂-广医-流花公园-交易会-站前路-西站-西郊大厦总站</t>
  </si>
  <si>
    <t>白云路总站--石井庆丰总站</t>
    <phoneticPr fontId="6" type="noConversion"/>
  </si>
  <si>
    <t>白云路总站越秀南路万福东万福路珠光路泰康路海珠广场起义路迎宾馆越秀公园桂花岗北站沙涌棠下广花三路棠溪广花四路新市墟马务小坪榕溪石井石井中学石井庆丰总站</t>
  </si>
  <si>
    <t>黄金围货运站总站--石溪总站</t>
    <phoneticPr fontId="6" type="noConversion"/>
  </si>
  <si>
    <t>黄金围货运站总站-鸦岗路口-朝阳开发区-窖心村口-窖心工业区-朝阳路口-红星桥-庆丰-石井镇政府-凤鸣路-凰岗-凰岗路口-湖天货运站-槎头-西槎电器城-东旺市场-松北-松南街口-糖厂路口-罗冲围客运站-富力半岛花园-西场电器城-和平新村-东风西路-康王北路-康王中路-华林寺-康王南路-革新路口-梅园西-凤凰新村-珠江医院-纸厂-保利花园(南石头)-石溪总站</t>
  </si>
  <si>
    <t>广州火车站---江高小塘</t>
  </si>
  <si>
    <t>广州汽车站(流花车站)总站-中医学院-边检站-机场生活区-机场北门-新市-新市墟-黄石路口-联和-兵房-冶金技校-夏茅-夏茅客运站-大塱-白沙湖-广外附设外语学校-平沙-石马-石马南-桃源-省建筑技工学校-江村墟-江村-江新路-金沙小区-白云学院-江高小塘总站</t>
  </si>
  <si>
    <t>523B</t>
    <phoneticPr fontId="6" type="noConversion"/>
  </si>
  <si>
    <t>10</t>
    <phoneticPr fontId="6" type="noConversion"/>
  </si>
  <si>
    <t>40</t>
    <phoneticPr fontId="6" type="noConversion"/>
  </si>
  <si>
    <t>江高小塘(总站)-市客运站(总站)</t>
  </si>
  <si>
    <t>江高小塘(总站)-白云学院-江高-江村大桥南-平沙-王圣堂-市客运站(总站)</t>
  </si>
  <si>
    <t>3-8</t>
  </si>
  <si>
    <t>石溪--同德围</t>
    <phoneticPr fontId="6" type="noConversion"/>
  </si>
  <si>
    <t>石溪总站-保利花园(南石头)-保利红棉花园-燕翔路-昌岗路口-宝岗大道南-西基东-江南新村-海珠区妇幼-宝岗大道中-海珠区委-市红会医院-解放南路-解放中路-中山六路-西门口-中山七路-康王北路-彩虹戏院-东风西路-和平新村-富力半岛花园-糖厂路口-松南街口-松北-东旺市场-西槎电器城-槎头(西槎路)-聚龙工业区-棠溪村-横滘-上步村-同德乡-同德围(田心村)总站</t>
  </si>
  <si>
    <t>嘉禾长红村总--广卫路总站</t>
  </si>
  <si>
    <t>广卫路总站-迎宾馆-越秀公园-桂花岗站三元里-北站-沙涌(三元里)-新市棠下-三元里大道中-棠溪-三元里大道北-新市墟-修理三厂-黄石路口-黄石联和-镇泰玩具厂-鹤边-省戒毒基地-黄边-嘉禾墟-市交校-望岗-七星岗路口-新科工业区-科甲水-长湴-嘉禾长红村总站</t>
  </si>
  <si>
    <t>广州火车站总站--太和总站</t>
  </si>
  <si>
    <t>广州火车站总站-电视塔-童心南-下塘西路-老干大学-柯子岭-盈翠华庭-广育馆-白云国际会议中心-外语学院-黄石东路口-陈田村-元下田-白云畜牧公司-永泰新村-永泰广场-红路路口-东平派出所-东平村口-东平路口(白云心理医院)-龙归路口-永兴村口-石湖村口-营溪村-广和庄-太营路-美华酒家-太和总站</t>
  </si>
  <si>
    <t>天平架(总站)--萝岗总站</t>
  </si>
  <si>
    <t>天平架(总站)-燕塘企业-武警医院-银河园-天河客运站-东升厂-植物园-世纪绿洲-龙洞-林校-打石场-柯木朗-龙发厂-省电校-高塘工业区-高塘石-广汕二路-黄陂村(华强工业园)-黄陂居委-长安-开创大道北(保利林语山庄)-迁岗村-二中(科学城校区)-白云区兽牧厂-线坑桥-市医药中专-萝岗墟-萝岗总站</t>
  </si>
  <si>
    <t>白云路总站--罗岗联和总站</t>
  </si>
  <si>
    <t>白云路总站-东川路-中山医-东山口(中山二路)-农林下路(广药附属一院)-执信中学-黄花岗-动物园-沙河顶-沙河大街-军体院-省军区-燕塘企业-武警医院-银河园-天河客运站-上元岗-射击场-东升厂-科学院-三保墟-植物园-世纪绿洲-龙洞-林校-打石场-榄元村-柯木朗-龙发厂-省电校-高塘工业区-高塘石-广汕二路-罗岗联和总站</t>
  </si>
  <si>
    <t>永泰客运站--同德花园</t>
    <phoneticPr fontId="6" type="noConversion"/>
  </si>
  <si>
    <t>永泰客运站-红路-黄草埔-文盛庄路-武警指挥学院-新科上村-新村-下新村-新科村委-新石路-大布路口-清湖村口-均和东-均和墟-石马村口-石马南-平沙-广外附设外语学校-白沙湖-大塱-夏茅客运站-夏茅-冶金技校-鹤南-联和-马务-小坪-小坪南-桥东-石槎路-石槎路口-棠溪村-横滘-上步村-同德花园</t>
  </si>
  <si>
    <t>同德围(上步村)总站——天健装饰城总站</t>
    <phoneticPr fontId="6" type="noConversion"/>
  </si>
  <si>
    <t>同德围(上步村)总站-同德乡-鹅掌坦-广排-铸管厂-黑山-西湾路-克山-市客运站(广州火车站)-站南路-草暖公园-电视塔-童心南-下塘西路-市交控中心-童心北-广园购物中心-广园中路-景泰坑-白云山管理局-白云索道-金贵村-濂泉路口-沙河-沙和路-天平架-侨乐新村-南华工商学院-天虹宾馆-沙太南路-三九脑科医院-白云农批市场-天健装饰城总站</t>
  </si>
  <si>
    <t>景云路--纸厂</t>
    <phoneticPr fontId="6" type="noConversion"/>
  </si>
  <si>
    <t>景云路-柯子岭-市交控中心-老干大学-下塘西路-广大麓湖校区-麓景西路-麓景路-环市中路口-小北花圈-仓边路-文德路-北京路口-南关-海珠广场(侨光西)-江南大道北-江南大道中-南村-华海大厦-礼岗(省口腔医院)-江燕花园-燕子岗-保利红棉花园-纸厂路-纸厂</t>
  </si>
  <si>
    <t>同德围(横滘村)总站--花城会展中心总站</t>
    <phoneticPr fontId="6" type="noConversion"/>
  </si>
  <si>
    <t>同德围(横滘村)总站-横滘小区-横滘-上步村-同德乡-鹅掌坦-广排-铸管厂-黑山-西湾路-市客运站(广州火车站)-电视塔-小北-花园酒店-广东工大-动物园南门-天河立交-体育中心-天河南-石牌村-国防大厦-骏逸苑-花城会展中心总站</t>
  </si>
  <si>
    <t>景云路--万华花园</t>
    <phoneticPr fontId="6" type="noConversion"/>
  </si>
  <si>
    <t>景云路总站-柯子岭-市交控中心-下塘西路-广大麓湖校区-麓景西路-麓景路-省第二中医院-淘金北路-华乐大厦-建设六马路-执信路-执信南路-中山医-东川路-白云路-大沙头-海印桥南-广医二院-礼岗(省口腔医院)-江燕花园-燕子岗-保利花园(南石头)-石溪-泰沙路口-金碧花园-嘉鸿花园-南洲名苑(瑞宝花园)-晓港湾-万华花园总站</t>
  </si>
  <si>
    <t>珠村--广州火车站</t>
    <phoneticPr fontId="6" type="noConversion"/>
  </si>
  <si>
    <t>珠村总站-莲溪-珠村-汇彩路口-莲溪村口-石溪村口-广大公司-东圃-明珠新村-车陂-珠江纸厂-化工厂-员村四横路口-员村-员村山顶-华侨医院(谭村)-国防大厦-石牌村-冼村-人民日报华南分社-天河-锦城花园-东峻广场-羊城晚报社-执信中学-区庄-白云宾馆-小北-电视塔-越秀公园北门-广州火车站总站</t>
  </si>
  <si>
    <t>海珠客运站总站--广州火车东站总站</t>
  </si>
  <si>
    <t>海珠客运站总站海珠客运站南洲名苑(瑞宝花园)金碧花园泰沙路口石溪保利花园(南石头)保利红棉花园燕子岗礼岗(省口腔医院)海珠购物中心南村基立下道江湾桥南江湾桥脚省人民医院中山医东山口农林下路犀牛路口广东工大动物园南门体育中心天河路口天河东路天河北路林和中路广州火车东站总站</t>
  </si>
  <si>
    <t>芳村客运站总站--广州火车站总站</t>
    <phoneticPr fontId="6" type="noConversion"/>
  </si>
  <si>
    <t>芳村客运站总站-芳村客运站-浣花路-汾水-东漖北路-芳村合兴苑-花蕾路口-花蕾路-接龙里-下芳村-大冲口-鹤洞新村-橡胶新村-宝岗大道南-西基东-江南新村-海珠区妇幼-宝岗大道中-海珠区委-市红会医院-解放南路-解放中路-迎宾馆-解放北路口-交易会-广州火车站总站</t>
  </si>
  <si>
    <t>新市云霄楼总站--中山八路总站</t>
    <phoneticPr fontId="6" type="noConversion"/>
  </si>
  <si>
    <t>新市云霄楼总站-齐富路-黄石路口-修理三厂-三元里大道口-三元里大道北-棠溪-三元里大道中-棠下-沙涌-北站-三元里-桂花岗-越秀公园-盘福路-广医-东风西路-西华路尾-彩虹桥-荔湾路-石路基-中山八路总站</t>
  </si>
  <si>
    <t>石井东方医院总站--芳村客运站总站</t>
    <phoneticPr fontId="6" type="noConversion"/>
  </si>
  <si>
    <t>石井东方医院总站-张村(石潭西路)-石井镇-石井-小坪立交-小坪-马务-黄石路口-修理三厂-新市墟-三元里大道北-棠溪-三元里大道中-棠下-沙涌-北站-三元里-桂花岗-越秀公园-盘福路-广医-人民北路-西门口-东升医院-上九东-大新路口-人民南路-六二三路-市中医院-芳村隧道口-花地湾-花地大道-翠竹苑-芳村客运站总站</t>
  </si>
  <si>
    <t>华景新城(总站)-南湖游乐园</t>
  </si>
  <si>
    <t>华景新城(总站)-华景新城西-科技东街北门-五山路口-龙口东-龙口西-天寿路-瘦狗岭-干休所-兴华路-兴华路口-伍仙桥-鸡颈坑-梅园新村-梅花园-一五七医院-南方医院-东坑-同和-华远厂-南湖宾馆-南湖游乐园</t>
  </si>
  <si>
    <t>棠下小区总站-香江动物世界总站</t>
  </si>
  <si>
    <t>棠下小区总站-小区东路-家家乐医院-车陂路-车陂公交场-车陂-珠江纸厂-化工厂-员村四横路口-程介村-员村山顶-华侨医院(潭村)-国防大厦-石牌村-猎德路-金穗路-星汇园-南方报社-五羊新村-客村立交-墩和-园艺场-上冲-上冲南-洛溪桥脚-洛溪新城-曲江海洋世界-上漖-大石桥南-香江动物世界总站</t>
  </si>
  <si>
    <t>太和总站(民营科技园)-罗冲围总站(增埗桥脚)</t>
  </si>
  <si>
    <t>太和总站(民营科技园)-白云货运站-太和(谢家庄)-太营路-营溪村-石湖村口-永兴村口-龙归路口-东平路口(白云心理医院)-东平村口-东平派出所-永泰客运站(友谊路口)(原红路路口站)-永泰广场-永泰新村口-洪涛石材厂-元下田-陈田村-黄石东路口-黄石东(外语学院)-安华装饰城-江夏(安华灯饰城)-祥景花园-黄石路-马务-小坪-榕溪-石井-石井镇-张村(石潭西路)-健乐医院-警察学校-凰岗路口(庆槎路)-湖天货运站-槎头-西槎电器城-东旺市场-松北-松南街口-糖厂路口-罗冲围客运站-富力半岛花园-罗冲围总站(增埗桥脚)</t>
  </si>
  <si>
    <t>天河客运站总站--黄埔村总站</t>
  </si>
  <si>
    <t>天河客运站总站-上元岗-射击场-东升厂-科学院-三保墟-植物园-世纪绿洲-龙洞-树木公园-林校-打石场-榄元村-柯木朗-龙发厂-省电校-高塘工业区-高塘石-广汕二路-中华永久墓园-大观路-科学大道口-小新塘-科学城路口-国土资源工程学校-农工商学院-航天奇观-奥林匹克中心北门-车陂路北-家家乐医院-车陂路-车陂公交场-车陂南-珠江纸厂-化工厂-琶洲大桥北-琶洲塔公园-琶洲大道东(保利广场·香格里拉酒店)-琶洲-琶洲大桥南-琶洲塔-琶洲村-黄埔技工学校-杨青村-黄埔村总站</t>
  </si>
  <si>
    <t>大学城总站(广工)-穗盐路总站(雍景豪园)</t>
  </si>
  <si>
    <t>大学城总站(广工)-外环西路-广美生活区(大学城)-广大公寓(大学城)-广大生活区(大学城)-广大(大学城)-中部枢纽-西五路-瀛洲生态公园-小洲村口-瀛洲路-瀛洲路口-救捞局-大沙村东-大沙村-轮修厂-少教所-后滘村-沥滘-三滘村-洛溪桥脚-上冲南-上冲-园艺场-墩和-客村-康乐村-中山大学-省荣军医院(荣校)-怡乐村-广医二院-信和广场(昌岗中路)-橡胶新村-广州市培英中学-白鹤洞-广中路口-坑口-芳村客运站-翠竹苑-花地大道-芳村合兴苑-穗盐路-穗盐路总站(雍景豪园)</t>
  </si>
  <si>
    <t>566A</t>
    <phoneticPr fontId="6" type="noConversion"/>
  </si>
  <si>
    <t>夏园-永和总站(崇和花园)</t>
    <phoneticPr fontId="6" type="noConversion"/>
  </si>
  <si>
    <t>夏园(总站)-生活区-塘头[南岗]-丹水坑-南岗化工厂-南岗-东区路口-开创大道口-二横路口-严田村-黄埔科技园-开创大道中(南方物流)-骏业路口(佳大时代公寓)-荷村-云埔工业区-萝岗村口-洋城学校-永和大道中-新庄二路-永和开发区-永和加油站-永和总站(崇和花园)</t>
  </si>
  <si>
    <t>西郊大厦总站-棠下小区总站</t>
    <phoneticPr fontId="6" type="noConversion"/>
  </si>
  <si>
    <t>西郊大厦总站-西站-站前路-站南路-广州军区总医院-流花公园-市少年宫-广医-市总工会-中山纪念堂-正骨医院-东风大酒店-执信路-羊城晚报社-东峻广场-锦城花园-天河-冼村-石牌村-国防大厦-华侨医院(谭村)-员村山顶-员村-程介村-员村四横路口-化工厂-珠江纸厂-车陂公交场-车陂路-家家乐医院-小区东-棠下小区总站</t>
  </si>
  <si>
    <t>20-30</t>
  </si>
  <si>
    <t>萝岗(香雪公园)总站--茅岗新村总站</t>
    <phoneticPr fontId="6" type="noConversion"/>
  </si>
  <si>
    <t>萝岗(香雪公园)总站-萝峰村-萝岗镇-萝格路-萝岗村口-广州海关车检场-云埔工业区-荷村-骏业路口(佳大时代公寓)-开创大道中(南方物流)-黄埔科技园-严田村-二横路口-开创大道口-东区路口-南岗-南岗化工厂-塘头-生活区-夏园-隔墙-庙头-南海神庙-冶炼厂-沙浦-双岗-双岗天桥-红山-果子厂-广新路口-黄埔区少年宫-大沙东-大沙西-港湾路口-港湾市场-东苑小区-茅岗新村总站</t>
  </si>
  <si>
    <t>新塘客运站-开发区总站(新港码头)</t>
  </si>
  <si>
    <t>新塘客运站总站-锦绣新天地-凯旋门-太阳城-新好景-白江村-新康花园[广深公路]-太平洋工业区-凤凰城路口-沙村-南安村-南岗沧头-小迳村-康南路口-东区路口-南岗-南岗化工厂-丹水坑-塘头[南岗]-生活区-开发区路口-市政路-青年路口-创业路口-宝石路-开发区总站(新港码头)</t>
  </si>
  <si>
    <t>571B</t>
    <phoneticPr fontId="6" type="noConversion"/>
  </si>
  <si>
    <t>60</t>
    <phoneticPr fontId="6" type="noConversion"/>
  </si>
  <si>
    <t>开发区总站(新港码头)-新塘总站[光华路口]</t>
    <phoneticPr fontId="6" type="noConversion"/>
  </si>
  <si>
    <t>开发区总站(新港码头)-宝石路-港讯小区-创业路口-青年路口-市政路-开发区路口-生活区-塘头-丹水坑-南岗化工厂-南岗-东区路口-东兴市场(广深公路)-康南路口-小迳村-南岗仓头-南安村-沙村-凤凰城路口-太平洋工业区-新康花园北门-白江村-新好景-太阳城-凯旋门-锦绣新天地-新塘总站[光华路口]</t>
    <phoneticPr fontId="6" type="noConversion"/>
  </si>
  <si>
    <t>空调</t>
    <phoneticPr fontId="6" type="noConversion"/>
  </si>
  <si>
    <t>埔南路总站--西基总站</t>
    <phoneticPr fontId="6" type="noConversion"/>
  </si>
  <si>
    <t>埔南路总站-黄埔科技园-沧联村-沧联村委-沧联市场-出口加工区-笔岗村-三保工业区-笔岗路-南岗-南岗化工厂-丹水坑-塘头-沙涌市场-生活区-开发区路口-市政路-青年路口-东基-西基总站</t>
  </si>
  <si>
    <t>联和总站--穗港码头总站</t>
    <phoneticPr fontId="6" type="noConversion"/>
  </si>
  <si>
    <t>联和总站-黄陂医院-联和路口-中华永久墓园-大观路-科学大道口-小新塘-光宝路口-光谱西路中-谭村路口-科学城管委会-神州路中-神州路北-科翔路中-科翔路(尖塔山路口)-科翔路口-迁岗村-迁岗圣贤-白云兽牧厂-大朗村-萝岗镇路口-萝岗村-永和大道口-广州海关车检场-云埔工业区-荷村-莲潭村-开创大道中(南方物流)-黄埔科技园-严田村-二横路口-开创大道口-东区路口-南岗-南岗化工厂-丹水坑-塘头-生活区-开发区路口-市政路-青年路口-创业路-创业路口-穗港码头总站</t>
  </si>
  <si>
    <t>车陂公交场总站--萝岗(香雪公园)总站</t>
    <phoneticPr fontId="6" type="noConversion"/>
  </si>
  <si>
    <t>车陂公交场总站-车陂路-车陂路口-东圃镇-奥林匹克中心北门-航天奇观-农工商学院-国土资源工程学校-科学城路口-光宝路口-光谱西路中-谭村路口-科学城管委会-科学大道中-科学城信息大厦-揽月路西-广州科技创新基地-揽月路-迁岗村口-迁岗村-迁岗圣贤-二中(科学城校区)-白云兽牧厂-大朗村-线坑桥-市医药中专-萝岗村委-荔红中路-萝峰村-萝岗(香雪公园)总站</t>
  </si>
  <si>
    <t>萝岗总站--穗港码头总站</t>
    <phoneticPr fontId="6" type="noConversion"/>
  </si>
  <si>
    <t>萝岗总站-荔红中路-罗东路口-罗坎村-华普村-罗格路口-广州海关车检场-云埔工业区-荷村-骏达路-莲潭村-骏成路口-赵溪村-捷普电子厂-火村路口-勒竹新村-乌石村-笔村立交北-笔村立交南-黄埔水库-储运公司-开发区立交桥北-开发区路口-市政路-青年路口-创业路口-港讯小区-员工大厦-穗港码头总站</t>
  </si>
  <si>
    <t>575A</t>
    <phoneticPr fontId="6" type="noConversion"/>
  </si>
  <si>
    <t>萝岗街总站(萝岗街文化站)-镇龙总站</t>
  </si>
  <si>
    <t>萝岗街总站(萝岗街文化站)-荔红中路-萝岗村委-萝岗塘头村-香雪国际公寓-萝岗区少年宫-萝岗中心区公交站场-演艺中心北门-萝岗市民广场-萝岗会议中心-萝岗会议中心西-水西路北-水西村委-水西村-孖塘-屋角-长平村-木摾水库-黄登村口-芳二社-澳洲山庄-金坑-邓家-朱屋[镇龙]-旗出村-均和村-福洞村路口-镇龙一中-镇龙医院-镇龙旧车站-镇龙墟-镇龙总站</t>
  </si>
  <si>
    <t>30-40</t>
  </si>
  <si>
    <t>小新塘--萝岗总站</t>
    <phoneticPr fontId="6" type="noConversion"/>
  </si>
  <si>
    <t>小新塘(国家软件产业基地)总站-云溪路中-凌塘村-沐陂东路-新景路-新景路口-科学城路口-光宝路口-光谱西路中-谭村路口-科学城管委会-科学大道中-揽月路-开泰大道路口-育新路-迁岗村口-迁岗村-迁岗圣贤-科丰路-新光西环路口-新光大道口-开泰大道中-石桥新村-荔红二路-罗东路口-荔红中路-萝岗总站</t>
  </si>
  <si>
    <t>刘村总站-康南路北总站</t>
  </si>
  <si>
    <t>刘村总站-云骏路中-云埔一路-岗贝村-云埔工业区口-荷村-骏业路口(佳大时代公寓)-开创大道中(南方物流)-黄埔科技园-开创大道立交-严田村-二横路口-开创大道口-康南路口-东兴市场-康南路北总站</t>
  </si>
  <si>
    <t>永和开发区总站--古木村总站</t>
    <phoneticPr fontId="6" type="noConversion"/>
  </si>
  <si>
    <t>永和开发区总站-新庄二路-新庄村委-甘竹村-来安四街-来安三街-来安二街-贤江村-贤江路-布岭路口-新安路-禾丰路中-禾丰村-古木村总站</t>
  </si>
  <si>
    <t>科珠路口总站-小新塘总站(国家软件产业基地)</t>
  </si>
  <si>
    <t>科珠路口总站-科林路中-南云二路南(海格产业园)-南云二路中-南云二路北-南云一路中-玉树新村-彩频路-谭村路口-光谱西路中-光谱西路(省食品药品学校)-光宝路口-小新塘-科学大道口-高普路口-小新塘总站(国家软件产业基地)</t>
  </si>
  <si>
    <t>海珠客运站-凌塘村(总站)</t>
    <phoneticPr fontId="6" type="noConversion"/>
  </si>
  <si>
    <t>海珠客运站(总站)-三滘村-沥滘-后滘村-龙潭村-大塘-江海大道中-赤岗-磨碟沙-园艺-国际会展中心-琶洲-琶洲大桥南-琶洲大桥北-科韵路-棠安路[中山大道]-科韵路中-岑村沙浦大街-岑村红花岗-岑村小学-科韵北路云溪路口-云溪路西-凌塘村(总站)</t>
  </si>
  <si>
    <t>纸厂总站-员村一横路总站</t>
  </si>
  <si>
    <t>纸厂总站-纸厂邮局-纸厂路-保利花园(南石头)-石溪(新滘西路)-新滘西路西-新滘西路(瑞宝村)-上涌果树公园-广州大道南路口-聚德西路口-龙潭村-大塘-江海大道中-赤岗-双塔路-猎德-冼村路中-冼村-石牌村-国防大厦-华侨医院(潭村)-员村山顶-员村二横路-员村西街中-员村一横路-员村一横路总站</t>
  </si>
  <si>
    <t>白沙村总站-人和总站(东华村)</t>
    <phoneticPr fontId="6" type="noConversion"/>
  </si>
  <si>
    <t>白沙村总站(广外南国商学院)-白沙村口-白沙商贸街-乌溪村-大罗村[广从公路]-龙塘路口-龙塘路东-虎塘村-龙塘村-高增大桥南-高增大桥北-人和北后东街口-人和大街-人和墟-人和总站(东华村)</t>
  </si>
  <si>
    <t>60-120</t>
  </si>
  <si>
    <t>钟落潭文化广场-沙田村(总站)</t>
    <phoneticPr fontId="6" type="noConversion"/>
  </si>
  <si>
    <t>钟落潭文化广场总站-广陈路-障岗村-白土-茅岗村[钟落潭]-陈洞村-华坑村-沙田村(总站)</t>
  </si>
  <si>
    <t>太和文化广场-白沙村总站(广外南国商学院)</t>
    <phoneticPr fontId="6" type="noConversion"/>
  </si>
  <si>
    <t>太和文化广场(总站)-太和中路-太和中学-良种猪场-森林公园路口-金盆村委-白沙村总站(广外南国商学院)</t>
  </si>
  <si>
    <t>地铁西村站(总站)-地铁西村站(总站)</t>
  </si>
  <si>
    <t>地铁西村站(总站)-西湾路-黑山-铸管厂-广排-鹅掌坦-同德乡-粤溪村-同康路东-同康路-松北-松南街口-松南路口-罗冲围客运站-富力半岛花园-和平新村(西场立交东)-富力环市西苑(西村)-地铁西村站(总站)</t>
  </si>
  <si>
    <t>竹料路口-一一六中学总站(南国商学院)</t>
  </si>
  <si>
    <t>竹料路口(总站)-良田仁和北街口-良田北路-良田敬老院-良田村委-良沙路-一一六中学总站(南国商学院)</t>
  </si>
  <si>
    <t>20</t>
  </si>
  <si>
    <t>龙归地铁站-太和总站(民营科技园)</t>
    <phoneticPr fontId="6" type="noConversion"/>
  </si>
  <si>
    <t>龙归地铁站总站-北村(北太路)-北太路柏塘村口-北太路中-民科园大门口-863中心-科技服务中心-太和总站(民营科技园)</t>
  </si>
  <si>
    <t>永兴瑚链-龙归地铁站总站</t>
    <phoneticPr fontId="6" type="noConversion"/>
  </si>
  <si>
    <t>永兴瑚链总站-永兴村委-龙兴中路口-龙归竹木市场-龙归中学-龙归镇政府-行知学院-龙河路口-龙归华侨医院-龙归地铁站总站</t>
  </si>
  <si>
    <t>清湖村-嘉禾地铁站总站</t>
  </si>
  <si>
    <t>清湖村总站(苏元庄)-苏元庄东街口-大布路-清湖马田街-清湖村委-清湖牌坊-清湖村口-大布路口-新石路-新科-科甲水-新科工业区-七星岗路口-望岗-市交校-嘉禾-市交校-望岗大道-嘉禾地铁站总站</t>
  </si>
  <si>
    <t>地铁飞翔公园站-石井鸦岗总站</t>
    <phoneticPr fontId="6" type="noConversion"/>
  </si>
  <si>
    <t>地铁飞翔公园站(总站)-云城南二路-云城东路(云城南二路口)-云城东路(云城南三路口)-云城南四路-云城西路(云城南四路口)-云城西路中-云城西路(地铁萧岗站)-云城西路北-安华装饰城-黄石东(外语学院)-安华装饰城-江夏(安华灯饰城)-祥景花园-黄石路-马务-小坪-小坪立交桥-石井中学-庆丰-红星桥-朝阳路口-滘心工业区-滘心村口-朝阳开发区-鸦岗路口-石井鸦岗总站</t>
  </si>
  <si>
    <t>永泰新村总站-汇桥南路</t>
    <phoneticPr fontId="6" type="noConversion"/>
  </si>
  <si>
    <t>永泰新村总站-永康路-永泰路口-元下田村-十二岭路-黄边北路口-云山诗意-黄边北路-黄边北路中-黄边横路-市场-黄边南路-黄边-省戒毒基地-鹤边-鹤南-联和[广花路]-马务-黄沙岗大街北-黄沙岗-汇侨路-汇侨南路(总站)</t>
  </si>
  <si>
    <t>35</t>
    <phoneticPr fontId="6" type="noConversion"/>
  </si>
  <si>
    <t>彩滨北路总站-彩滨北路总站</t>
    <phoneticPr fontId="6" type="noConversion"/>
  </si>
  <si>
    <t>彩滨北路总站(恒大御景半岛) - 彩滨北路 - 彩滨北路(西海岸) - 深业江悦湾(临时站) - 横沙村 - 金沙洲码头 - 金沙洲大桥西 - 金沙洲路 - 城西花园 - 横沙村 - 深业江悦湾(临时站) - 彩滨北路(西海岸) - 彩滨北路 - 彩滨北路总站(恒大御景半岛)</t>
    <phoneticPr fontId="6" type="noConversion"/>
  </si>
  <si>
    <t>沙太货运站-沙太货运站</t>
    <phoneticPr fontId="6" type="noConversion"/>
  </si>
  <si>
    <t>沙太货运站(总站)-黄庄-林科所-老庄-南湖乐园-斯文井-同和榕树头-同和-白山村广场-白山村居委-白山村尾-同宝路-金湖住宅区-金盘岭教练场-公用事业技校-市交通技工学校-友好老年公寓-寿星大厦-沙太货运站(总站)</t>
  </si>
  <si>
    <t>潭村总站-槎潭路总站</t>
    <phoneticPr fontId="6" type="noConversion"/>
  </si>
  <si>
    <t>潭村总站(石槎路口)-潭村桥东-潭村牌坊-潭村文化广场-南新大街口-潭村综合市场-槎潭路总站</t>
  </si>
  <si>
    <t>30</t>
    <phoneticPr fontId="6" type="noConversion"/>
  </si>
  <si>
    <t>人和墟总站(万家福广场)-长岗村总站</t>
    <phoneticPr fontId="6" type="noConversion"/>
  </si>
  <si>
    <t>人和墟总站(万家福广场) - 人和墟 - 人和华侨医院 - 凤和庄 - 太成 - 人和二中 - 横沥北街口 - 横沥中街口 - 岗尾 - 太岗路中 - 太岗路西 - 长岗村总站</t>
    <phoneticPr fontId="6" type="noConversion"/>
  </si>
  <si>
    <t>上步总站-地铁飞翔公园站(总站)</t>
  </si>
  <si>
    <t>上步总站-上步村-横滘-横滘大道-横滘小区-泽德中学-富康路-德康路-三元里大道中-棠下(三元里大道)-沙涌[三元里大道]-远景路-心谊路-乐嘉路-机场立交北-三元里古庙-地铁飞翔公园站(总站)</t>
  </si>
  <si>
    <t>人和总站[黄榜岭]-地铁嘉禾站总站(公交站场)</t>
  </si>
  <si>
    <t>人和总站[黄榜岭]-黄榜岭村-新联村东-镇联街口(临时站)-新联村西-蚌湖公园-蚌湖路口-蚌湖路-镇湖村委-市七十二中学-蚌湖桥北-蚌湖桥南-大麦庄-南方村委-百稔庄-北村桥-龙归墟-龙归华侨医院-龙河路口-行知学院-竹仔园-长红-长湴[106国道]-科甲水-新科工业区-七星岗路口(106国道)-望岗-市交校-嘉禾-市交校-望岗大道-地铁嘉禾站总站(公交站场)</t>
  </si>
  <si>
    <t>犀牛角村总站(犀牛西路)-犀牛角村总站(犀牛西路)</t>
  </si>
  <si>
    <t>犀牛角村总站(犀牛西路)-天健装饰材料城-天健广场(临时1)-天健广场(临时2)-白山村广场-同和-同和榕树头-榕树头路口-同和-白山村广场-天健广场(临时2)-天健广场(临时1)-天健装饰材料城-犀牛角村总站(犀牛西路)</t>
  </si>
  <si>
    <t>25</t>
    <phoneticPr fontId="6" type="noConversion"/>
  </si>
  <si>
    <t>园坛岭路总站-园坛岭路总站</t>
    <phoneticPr fontId="6" type="noConversion"/>
  </si>
  <si>
    <t>园坛岭路总站(地质调查院) - 园坛岭路 - 西岭路口 - 百花岭北街 - 望岗小学 - 百花岭北街口 - 嘉禾 - 尖彭路口 - 彭边村西 - 彭边村东 - 省交警指挥中心 - 尖彭路东 - 地铁白云大道北站 - 黄边北路口 - 云山诗意 - 黄边北路 - 黄边北路中 - 黄边横路 - 市场 - 黄边南路 - 黄边[106国道] - 嘉禾 - 百花岭北街口 - 望岗小学 - 百花岭北街 - 西岭路口 - 园坛岭路 - 园坛岭路总站(地质调查院)</t>
    <phoneticPr fontId="6" type="noConversion"/>
  </si>
  <si>
    <t>唐阁村总站[龙塘路]-地铁嘉禾站总站(公交站场)</t>
  </si>
  <si>
    <t>唐阁村总站[龙塘路]-龙塘路-龙塘路口[石马]-小石马-石马村口-均和墟-均和东-清湖村口-大布路口-新石路-新科-科甲水-新科工业区-七星岗路口(106国道)-望岗-市交校-望岗大道-地铁嘉禾站总站(公交站场)</t>
  </si>
  <si>
    <t>金信路总站(云山锦绣家园)-马岗总站(广大服装城)</t>
  </si>
  <si>
    <t>金信路总站(云山锦绣家园)-地铁白云公园-云霄路-新市-岗贝路东-岗贝路-德康路-同德围-石槎路口-石槎路-潭村桥东-少管所-风度路-健乐医院-马岗总站(广大服装城)</t>
  </si>
  <si>
    <t>瀛洲生态公园-东圃总站(桃园路口)</t>
    <phoneticPr fontId="6" type="noConversion"/>
  </si>
  <si>
    <t>瀛洲生态公园(总站)-小洲村口-土华路西-华景大道东-土华村-镇泰公司-老鼠岗-玩具厂-石榴岗(华洲路)-新滘东路中-赤沙牌坊-新滘东路东-新滘东隧道口-琶洲大桥北-地铁科韵路站-员村东-珠江纸厂-车陂南-明珠新村-东圃[黄埔大道]-桃园西路-杨桃公园公交场-桃园路-东圃总站(桃园路口)</t>
  </si>
  <si>
    <t>大干围-南洲北路总站(地铁东晓南站)</t>
  </si>
  <si>
    <t>大干围总站(海珠创意产业园)-大干围中-大干围北-江晓路口-江晓路(晓港湾)-南洲路口-晓港湾(盈丰路)-盈丰路-南洲北路总站(地铁东晓南站)</t>
  </si>
  <si>
    <t>大江苑-大江苑</t>
    <phoneticPr fontId="6" type="noConversion"/>
  </si>
  <si>
    <t>大江苑(总站)-珠江广场-中信乐涛苑-下渡路口-客村-墩和路(愉景南苑)-墩和路中-墩和街口-客村-下渡路口-中信乐涛苑-珠江广场-大江苑(总站)</t>
  </si>
  <si>
    <t>万寿路-万寿路</t>
    <phoneticPr fontId="6" type="noConversion"/>
  </si>
  <si>
    <t>万寿路总站-万寿路中-万寿路东-海印桥南-云桂村-基立村-江南大道中-基立村-基立下道-万寿路总站</t>
  </si>
  <si>
    <t>南漖村-芳村西塱总站</t>
    <phoneticPr fontId="6" type="noConversion"/>
  </si>
  <si>
    <t>南漖村总站-荷景路西-西塱社区公交场-西塱大街-西塱村委-麦村-广中路口-芳村西塱总站</t>
  </si>
  <si>
    <t>东方一路-车陂总站</t>
    <phoneticPr fontId="6" type="noConversion"/>
  </si>
  <si>
    <t>东方一路(总站)-东方二路-天府路-员村二横路(员村工人文化宫)-员村生活区(市六医院)-程介西-员村二横路南-琶洲大桥底-员村五横路口-地铁车陂南站-车陂总站</t>
  </si>
  <si>
    <t>岑村-地铁车陂南站总站</t>
    <phoneticPr fontId="6" type="noConversion"/>
  </si>
  <si>
    <t>岑村总站-岑村沙浦大街-岑村红花岗-岑村东街口-岑村小学-科韵北路云溪路口-教练场口(火炉山森林公园)-云溪路西-凌塘村-沐陂东路-沐陂工业园-沐陂村-沐陂村口-沐陂南路口-沐陂路-车陂路北-家家乐医院-车陂路-地铁车陂南站总站</t>
  </si>
  <si>
    <t>西塱社区-南洲北路总站</t>
    <phoneticPr fontId="6" type="noConversion"/>
  </si>
  <si>
    <t>西塱社区总站-荷景路西-东沙街道办-紫荆道-金宇花园-东塱-广船-橡胶新村-信和广场(昌岗中路)-礼岗(省口腔医院)-泰宁大街-东晓南路-五凤乡-瑞南新村-晓港湾(东晓南路)-晓港湾(盈丰路)-盈丰路-南洲北路总站(地铁东晓南站)</t>
  </si>
  <si>
    <t>安南大街-芳村码头(总站)</t>
    <phoneticPr fontId="6" type="noConversion"/>
  </si>
  <si>
    <t>安南大街总站-增滘村-步漖村-东漖桥头-东漖仁秀坊-东漖街-汾水-东漖北路-悦成路-花地湾-芳村隧道口-白鹅潭酒吧街-芳村码头(总站)</t>
  </si>
  <si>
    <t>大坦沙总站-大坦沙总站</t>
    <phoneticPr fontId="6" type="noConversion"/>
  </si>
  <si>
    <t>大坦沙总站(市1中)-珠岛花园公交场-珠岛花园-桥中(双桥路)-芳村大道西-桥东小区-石围塘-塞坝路东-塞坝路-塞坝路西-桥东小区-芳村大道西-桥中(双桥路)-海角红楼-珠岛花园-珠岛花园公交场-大坦沙总站(市1中)</t>
  </si>
  <si>
    <t>天平架-天平架</t>
    <phoneticPr fontId="6" type="noConversion"/>
  </si>
  <si>
    <t>天平架(总站)-侨乐新村-南华工商学院-牛利岗南街-银利街(四海小学)-鸡颈坑-地铁梅花园站-梅园新村-鸡颈坑-银利街(四海小学)-牛利岗南街-侨乐新村-天平架(总站)</t>
  </si>
  <si>
    <t>环洲二路总站-环洲二路总站</t>
    <phoneticPr fontId="6" type="noConversion"/>
  </si>
  <si>
    <t>环洲二路总站 - 地铁沙贝站 - 沙凤一路 - 环洲三路西 - 建设大道口 - 建设大道 - 泌冲 - 泌冲小学 - 伯奇桥 - 泌二新村 - 岐海苑 - 沙溪[黄岐] - 白沙村委 - 白沙小学 - 兴龙一新村 - 三骏市场 - 藤业路 - 环洲三路西 - 沙凤一路 - 环洲二路总站</t>
    <phoneticPr fontId="6" type="noConversion"/>
  </si>
  <si>
    <t>后海村总站-悦峰三街总站</t>
    <phoneticPr fontId="6" type="noConversion"/>
  </si>
  <si>
    <t>后海村总站-后海村口-黄岐高级中学-大沙村委-万科四季花城(南门)-大沙路口-沙凤钟村-金刚禅寺-沙凤三路-沙凤二路-沙凤-环洲三路-地铁横沙站-浔峰路口-黄丽路口-悦峰三街总站</t>
    <phoneticPr fontId="6" type="noConversion"/>
  </si>
  <si>
    <t>中成路总站(谷裕市场)-中成路总站(谷裕市场)</t>
    <phoneticPr fontId="6" type="noConversion"/>
  </si>
  <si>
    <t>中成路总站(谷裕市场)-元岗北街-元岗路-元岗路西(五十铃客车厂)-三九脑科医院-怡新路口-怡新路-地铁梅花园站-梅花园-一五七医院-梅花园-地铁梅花园站-怡新路-怡新路口-三九脑科医院-元岗路西(五十铃客车厂)-元岗路-元岗北街-中成路总站(谷裕市场)</t>
    <phoneticPr fontId="6" type="noConversion"/>
  </si>
  <si>
    <t>新庄总站-新庄总站</t>
    <phoneticPr fontId="6" type="noConversion"/>
  </si>
  <si>
    <t>新庄总站-老庄-南湖半山-南湖乐园-斯文井-同和榕树头-同和-白山村广场-白山村居委-白山村尾-同宝路西-同和榕树头-斯文井-南湖乐园-南湖半山-老庄-新庄总站</t>
    <phoneticPr fontId="6" type="noConversion"/>
  </si>
  <si>
    <t>792A</t>
  </si>
  <si>
    <t>南湖半岛花园总站-南湖半岛花园总站</t>
    <phoneticPr fontId="6" type="noConversion"/>
  </si>
  <si>
    <t>南湖半岛花园总站-南湖半山-南湖乐园-斯文井-同和榕树头-同和-东坑-南方医院-一五七医院-南方医院-东坑-同和-同和榕树头-斯文井-南湖乐园-南湖半岛花园总站</t>
    <phoneticPr fontId="6" type="noConversion"/>
  </si>
  <si>
    <t>人和墟总站(万家福广场)-寮采总站(世外桃源)</t>
    <phoneticPr fontId="6" type="noConversion"/>
  </si>
  <si>
    <t>人和墟总站(万家福广场)-人和墟-方华路口-东华村-人和华成路口-高增一村[方华公路]-南兴庄-人和三中-安置区北区路口(临时站)-罗汉塘-汉塘村-万里(临时站)-竹三村-竹料一中-竹料墟(竹料总站)-竹一村-米岗牌坊-寮采路-寮竹(竹料二中)-寮采西路南(临时站)-寮采西路北(临时站)-寮采总站(世外桃源)</t>
    <phoneticPr fontId="6" type="noConversion"/>
  </si>
  <si>
    <t>地铁嘉禾站总站-石马总站</t>
    <phoneticPr fontId="6" type="noConversion"/>
  </si>
  <si>
    <t>地铁嘉禾站总站(公交站场) - 望岗大道 - 望岗 - 七星岗路口 - 七星岗路 - 七星岗工业路南 - 七星岗工业路 - 新石一环路口 - 环村北路南 - 环村北路中 - 环村北路北 - 均和东 - 石马涌边大街南 - 石马涌边大街中 - 石马涌边大街北 - 旺发大街 - 石马圣德社区 - 桃源北东街 - 白云区气象局 - 马岗岭街口 - 石马总站</t>
    <phoneticPr fontId="6" type="noConversion"/>
  </si>
  <si>
    <t>黄边北路总站-黄边北路总站</t>
    <phoneticPr fontId="6" type="noConversion"/>
  </si>
  <si>
    <t>黄边北路总站-黄边北路-云山诗意-黄边北路口-永泰路口-元下田村-元下田三路口-元下田南路口-云山居-武警一中队-财税学院-广外北门-丛云路南-黄石东路口-财税学院-武警一中队-云山居-云山居(福泰西路)-元下田-黄边北路口-云山诗意-黄边北路-黄边北路总站</t>
    <phoneticPr fontId="6" type="noConversion"/>
  </si>
  <si>
    <t>中山纪念堂-大学城总站(科学中心)</t>
  </si>
  <si>
    <t>中山纪念堂-正骨医院-东风大酒店-羊城晚报社-东峻广场-锦城花园-体育中心-综合商业北区-中部枢纽-大学城总站(科学中心)</t>
  </si>
  <si>
    <t>广州火车站总站--东平广场总站</t>
    <phoneticPr fontId="6" type="noConversion"/>
  </si>
  <si>
    <t>广州火车站总站-省妇幼-王圣堂-瑶台-北站-沙涌-棠下-三元里大道中-棠溪-三元里大道北-新市墟-黄石路口-祥景花园-江夏-安华装饰城-黄石东路口-财税学院-武警一中队-云山居-元下田村-永泰路口-白云畜牧公司-永泰新村口-永泰客运-红路-黄草埔-文盛庄-协和神学院-东平广场总站</t>
  </si>
  <si>
    <t>广州火车东站总站--夏茅客运站总站</t>
    <phoneticPr fontId="6" type="noConversion"/>
  </si>
  <si>
    <t>广州火车东站总站林和西路口林和西横路白云区医院军体院沙和路同和路伍仙桥鸡颈坑梅园新村梅花园一五七医院南方医院同和白云山制药厂省旅游学校大河马乐园颐和山庄永泰新村永泰路口元下田白云花园解放庄市煤矿公司市场省戒毒基地鹤边镇泰玩具厂鹤南冶金技校夏茅客运站总站</t>
  </si>
  <si>
    <t>广州火车站--永泰新村</t>
    <phoneticPr fontId="6" type="noConversion"/>
  </si>
  <si>
    <t>广州火车站总站-中医学院-广园新村-广园购物中心-柯子岭-盈翠华庭-广州体育馆-白云国际会议中心-外语学院-黄石东路口-陈田村-元下田村-洪涛石材厂-永泰路口-永泰村-永泰广场-永泰新村总站</t>
  </si>
  <si>
    <t>广州火车东站总站--钟落潭总站</t>
    <phoneticPr fontId="6" type="noConversion"/>
  </si>
  <si>
    <t>广州火车东站总站-林和西路口-林和西横路-白云区医院-军体院-沙和路-天平架-侨乐新村-南华工商学院-天虹宾馆-沙太路南-三九脑科医院-京溪路口-南方医科大学-白云农批市场-白云山中药厂-金湖住宅区-金盘岭教练场-公用事业技校-市交通技工学校-友好老年公寓-寿星大厦-友好医院-大源-恒昌厨具厂-茶山庄-上林酒家-一一五中学-米龙村-日成厂-太和中路-美华酒家-太和(谢家庄)-龙塘路口-罗村加油站-中和乌溪路口-纲领路口-东风路口-竹料路口-安平庄-钟落潭路口-经委-市场路口-钟落潭总站</t>
  </si>
  <si>
    <t>江高总站 - 雅瑶总站</t>
    <phoneticPr fontId="6" type="noConversion"/>
  </si>
  <si>
    <t>江高总站 - 金沙小区 - 环镇路口 - 广技师白云校区(临时站) - 何布村 - 金沙北路(临时站) - 庄门口(临时站) - 茅山(临时站) - 茅山村委会(临时站) - 牲畜市场(临时站) - 田心高速路口(临时站) - 田心路口 - 大石岗(临时站) - 石龙档铺街(临时站) - 石龙旧墟街路口(临时站) - 石龙 - 朗头村 - 朗头北街路口(临时站) - 铝型厂(临时站) - 捷丰公司(临时站) - 五丰(临时站) - 神山 - 神山商贸城 - 大岭路口 - 郭塘 - 郭塘道班(临时站) - 东雅图酒店 - 雅瑶镇政府 - 雅瑶医院 - 雅瑶总站</t>
    <phoneticPr fontId="6" type="noConversion"/>
  </si>
  <si>
    <t>太和总站-九佛总站</t>
    <phoneticPr fontId="6" type="noConversion"/>
  </si>
  <si>
    <t>太和总站(谢家庄)-美华酒家-太和中学-良种猪场-森林公园路口-金盆村委-光明村[良沙公路]-陈洞村-华坑村-沙田村-莲塘村-燕塘村-九佛总站</t>
  </si>
  <si>
    <t>太和总站-白鳝塘(总站)</t>
    <phoneticPr fontId="6" type="noConversion"/>
  </si>
  <si>
    <t>太和总站-美华酒家-太营路-大沥村-西盛-凤尾-横坑[人和]-白米布-人和墟-人和华侨医院-凤和庄-太成村-白鳝塘(总站)</t>
  </si>
  <si>
    <t>人和墟总站(万家福广场) -  罗溪总站</t>
    <phoneticPr fontId="6" type="noConversion"/>
  </si>
  <si>
    <t>人和墟总站(万家福广场) - 人和墟 - 人和华侨医院 - 凤和庄 - 太成 - 人和二中 - 横沥北街口 - 横沥中街口 - 横沥南环街口(临时站) - 岗尾 - 太岗路中 - 太岗路西 - 长岗[江高] - 德穗生物工程(临时站) - 双岗南庄(临时站) - 双岗村(临时站) - 郭塘路口 - 郭塘货场 - 郭塘 - 大岭路口 - 神山商贸城 - 神山 - 井岗村 - 南浦村[神山] - 罗溪总站</t>
    <phoneticPr fontId="6" type="noConversion"/>
  </si>
  <si>
    <t>金沙洲总站-石马总站(综合市场)</t>
  </si>
  <si>
    <t>金沙洲总站-城西花园-金沙洲路-金沙洲大桥西-罗冲围客运站-糖厂路口-松南街口-松北-东旺市场-西槎电器城-槎头-湖天货运站-凰岗路口(庆槎路)-警察学校-健乐医院-张村(石潭西路)-石井镇-小坪立交桥-小坪-环滘工业区-环滘-海口村-夏茅市场-夏茅大道-大塱-白沙湖-广外附设外语学校-平沙-石马南-桃源-石马总站(综合市场)</t>
  </si>
  <si>
    <t>石井东方医院总站--景云路总站</t>
    <phoneticPr fontId="6" type="noConversion"/>
  </si>
  <si>
    <t>石井东方医院总站-张村(石潭西路)-石井镇-石井中学-庆丰-红星桥-朝阳路口-滘心村口-骏威客车厂-滘心村-南周-龙湖村口-龙湖村委-龙湖煤气站-旧江村桥头-唐阁-市汽车技校-夏花二路-小石马-石马南-平沙路口-广外附设外语学校-白沙湖-大塱-夏茅客运站-夏茅-冶金技校-鹤南-联和-镇泰玩具厂-省戒毒基地-市场-市煤矿公司-解放庄-白云花园-陈田村-黄石东路口-外语学院-白云山西门-白云国际会议中心-广州体育馆-盈翠华庭-柯子岭牌坊-景云路总站</t>
  </si>
  <si>
    <t>太和总站--江高总站</t>
  </si>
  <si>
    <t>太和总站-太和镇政府-石湖村-石湖部队-永兴村-东平路口(白云心理医院)-龙归路口-龙归竹木市场-龙归中学-龙归镇政府-竹仔园-长湴-新科村委-新石路-大布路口-清湖村口-均和东-均和墟-石马村口-桃源-省建筑技工学校-王老吉公司-江人路口-微机厂-江村墟-江村-江新路-金沙小区-白云学院-江高总站</t>
  </si>
  <si>
    <t>龙溪村委总站--芳村南方茶叶市场总站</t>
  </si>
  <si>
    <t>龙溪村委总站-新丽苑-龙溪西路-龙溪中路-龙溪东路-增南路-运动场-芳村客运站-浣花路-汾水-芳村合兴苑-花地湾-花地-山村-芳村南方茶叶市场总站</t>
  </si>
  <si>
    <t>广州火车东站总站--石井(滘心村)总站</t>
  </si>
  <si>
    <t>广州火车东站总站-林和西路-时代广场-广州体院-白云区医院-沙河-濂泉路口-金贵村-白云索道-白云山管理局-大金钟路-柯子岭牌坊-盈翠华庭-云城西路北-江夏(安华灯饰城)-祥景花园-黄石路-马务-小坪-榕溪-石井-石井中学-庆丰-红星桥-朝阳路口-滘心工业区-滘心村口-石井(滘心村)总站</t>
  </si>
  <si>
    <t>人和墟总站-良田村委(总站)</t>
    <phoneticPr fontId="6" type="noConversion"/>
  </si>
  <si>
    <t>人和墟总站(万家福广场)-人和墟-东华村-人和华成路口-南兴庄-人和三中-罗汉塘-汉塘村-竹三村-竹料一中-竹料墟-竹料大道-良城三路-良田南路-良田环村西路-良田村委(总站)</t>
  </si>
  <si>
    <t>人和墟总站-江高小塘(总站)</t>
    <phoneticPr fontId="6" type="noConversion"/>
  </si>
  <si>
    <t>人和墟总站(万家福广场)-人和墟-人和新街-七十一中-黄榜岭-蚌湖-蚌湖市场-庙仔庄-白象岭-江人路-大松岗-江村墟-江高-江同路-刘家沙-金沙南路-秋鹿路-白云学院-江高小塘(总站)</t>
  </si>
  <si>
    <t>员村生活区总站-晓港湾总站(瑞宝茶叶城)</t>
    <phoneticPr fontId="6" type="noConversion"/>
  </si>
  <si>
    <t>员村生活区总站(市六医院)-员村四横路口-程介村-员村山顶-国防大厦-石牌村-冼村-人民日报华南分社-天河-南方报社-五羊新村-客村立交-墩和-园艺场-上冲-上冲南-洛溪桥脚-海珠客运站-南洲名苑(瑞宝花园)-晓港湾总站(瑞宝茶叶城)</t>
  </si>
  <si>
    <t>广州火车东站总站--沙太路</t>
  </si>
  <si>
    <t>广州火车东站总站-林和西路口-林和西横路-白云区医院-军体院-省军区-燕塘企业-武警医院-银河园-天河客运站-上元岗-元岗村-元岗路-元岗路西(五十铃客车厂)-京溪路口-南方医科大学-白云农批市场-白云山中药厂-沙太路(市经贸学校)总站</t>
  </si>
  <si>
    <t>中山八路(总站)--沙凤(总站)</t>
  </si>
  <si>
    <t>中山八路(总站)-珠江桥脚-南岸路-西场立交-西场电器城-富力半岛花园-罗冲围客运站-金沙洲大桥西-金沙洲路-环洲三路-沙凤(总站)</t>
  </si>
  <si>
    <t>珠江新城总站--黄石路口总站</t>
  </si>
  <si>
    <t>珠江新城总站-花城大道东-马场路南(南国花园)-临江大道东-猎德码头-临江大道中-冼村路南-冼村路中-冼村路北-人民日报华南分社-天河-天河立交-动物园南门-广东工大-白云宾馆-广东电视台-电视塔-越秀公园北门-中医学院-边检站-机场生活区-机场北门-新市墟-修理三厂-黄石路口总站</t>
  </si>
  <si>
    <t>10-45</t>
    <phoneticPr fontId="6" type="noConversion"/>
  </si>
  <si>
    <t>地铁嘉禾站总站-罗岗村总站</t>
    <phoneticPr fontId="6" type="noConversion"/>
  </si>
  <si>
    <t>地铁嘉禾站总站(华英路) - 广州市第八医院 - 彭上东街 - 彭西大街 - 尖彭路口 - 嘉禾 - 百花岭北街口 - 望岗小学 - 百花岭北街 - 西岭路口 - 公仔岑街 - 胡氏祠堂 - 罗岗村总站</t>
    <phoneticPr fontId="6" type="noConversion"/>
  </si>
  <si>
    <t>东平广场总站-嘉禾地铁站</t>
    <phoneticPr fontId="6" type="noConversion"/>
  </si>
  <si>
    <t>东平总站-东平市场-东平广场-协和神学院-文盛庄-黄草埔-永泰客运站(友谊路口)-永泰客运站-集贤苑路口-百顺北路-华师附中新世界学校-嘉禾地铁站总站</t>
  </si>
  <si>
    <t>新市墟(总站)-祥岗总站</t>
  </si>
  <si>
    <t>新市墟(总站)-新市新街东-新市新街中-新市新街西-棠涌南街-祥岗社区-祥岗后街-祥岗总站</t>
  </si>
  <si>
    <t>嘉禾地铁站-东平总站</t>
    <phoneticPr fontId="6" type="noConversion"/>
  </si>
  <si>
    <t>嘉禾地铁站总站-广州市第八医院-彭上东街-彭西大街-嘉禾-市交校-望岗-七星岗路口-新科工业区-科甲水-下新村-新村-新科上村-嘉禾八一科技园-武警指挥学院-文盛庄-协和神学院-东平广场-东平市场-东平总站</t>
  </si>
  <si>
    <t>黄埔客运站-萝岗街总站</t>
    <phoneticPr fontId="6" type="noConversion"/>
  </si>
  <si>
    <t>黄埔客运站(总站)-文冲村委-文冲市场-黄埔区政府-黄埔区少年宫-丰乐北路-黄埔体育馆-碧山村-丰乐北横路口-姬棠-上棠-科丰路中-科丰路北-科丰路-萝岗行政执法综合楼-香雪山南-萝岗文体中心西-萝岗市民广场-演艺中心南门-大朗村[开创大道]-萝岗村委-荔红中路-萝岗街总站</t>
  </si>
  <si>
    <t>萝岗中心区-奥林匹克体育中心总站</t>
    <phoneticPr fontId="6" type="noConversion"/>
  </si>
  <si>
    <t>萝岗中心区总站-演艺中心北门-萝岗市民广场-萝岗会议中心-萝岗会议中心西-水西路中-二中(科学城校区)-水西路南-科丰路-科丰路北-科丰路中-上棠-姬棠-丰乐北横路口-碧山村-广州本田公司-茅岗路口-边防指挥学校-环场路-奥林匹克体育中心总站</t>
  </si>
  <si>
    <t>开创大道总站-黄埔客运站(总站)</t>
  </si>
  <si>
    <t>开创大道总站(万科城)-开创大道(广汕路口)-开创大道北(保利林语山庄)-暹岗村西-暹岗村口-揽月路-广州科技创新基地-揽月路西-科学信息大厦-广东软件园-玉树新村-科珠路南-大淋岗村-橄榄公园-吉山小学-吉山幼儿园-珠吉公路-护林路西-护林路(茅岗路口)-黄埔体育馆-丰乐北路-黄埔区少年宫-黄埔区政府-文冲市场-文冲村委-黄埔客运站(总站)</t>
  </si>
  <si>
    <t>广汕路总站-开创大道口(总站)</t>
    <phoneticPr fontId="6" type="noConversion"/>
  </si>
  <si>
    <t>广汕路总站(万龙路)-开创大道(广汕路口)-开创大道北(保利林语山庄)-暹岗村西-暹岗村-暹岗圣贤-开创大道(中大岭南医院)-演艺中心南门-大朗村[开创大道]-萝坎村-华普村-萝格路口-广州海关车检场-云埔工业区-荷村-骏业路口(佳大时代公寓)-开创大道中(南方物流)-黄埔科技园-严田村-二横路口-开创大道口(总站)</t>
  </si>
  <si>
    <t>萝岗中心区-禾丰横路总站</t>
    <phoneticPr fontId="6" type="noConversion"/>
  </si>
  <si>
    <t>萝岗中心区总站-演艺中心北门-演艺中心南门-大朗村[开创大道]-开创大道(香雪八路路口)-萝岗香雪牌坊-萝岗村委-荔红中路-荔红公园-萝峰小学-启学路-启学路(玉岩路路口)-玉岩路中-玉岩路南-田园路-新安路北-新庄村委-摇田河路中-新业路-新业路中(娃哈哈)-新业路北(斗塘路口)-禾丰路中-禾丰村-永和(木古村)-禾丰二纵路口-禾丰横路总站</t>
  </si>
  <si>
    <t>南箕路总站-革新路总站(光大花园)</t>
    <phoneticPr fontId="6" type="noConversion"/>
  </si>
  <si>
    <t>南箕路总站-邓岗小区-纸厂市场-纸厂邮局-纸厂横马路-庄头公园-南边路口-沙园-凤凰新村-梅园西-金沙路-太古仓-光大花园-革新路总站(光大花园)</t>
  </si>
  <si>
    <t>12-20</t>
    <phoneticPr fontId="6" type="noConversion"/>
  </si>
  <si>
    <t>芳和花园总站-芳村码头(总站)</t>
  </si>
  <si>
    <t>芳和花园总站-东漖镇-东漖怀宁坊-东漖街-浣花路-翠竹苑-花地大道-花蕾路-接龙里-芳村-陆居路-芳村码头(总站)</t>
  </si>
  <si>
    <t>纸厂总站-海联路总站</t>
    <phoneticPr fontId="6" type="noConversion"/>
  </si>
  <si>
    <t>纸厂总站-纸厂邮局-广纸路-纸厂-珠江医院-南泰路西-燕翔路-燕子岗-江燕花园-江南大道南-泰宁大街-东晓南路-晓港新村-海印桥南-海联中路-海联路总站</t>
  </si>
  <si>
    <t>5-8</t>
    <phoneticPr fontId="6" type="noConversion"/>
  </si>
  <si>
    <t>海联路总站-海联路总站</t>
  </si>
  <si>
    <t>海联路总站-江海路-建基路-海印桥南-东晓路(天园路口)-怡安花园朗晴居(素社)-江湾桥南-纺织路-南华东路-地铁市二宫站-江南大道北-南华东路-纺织路-江湾桥南-怡安花园朗晴居(素社)-海印桥南-海联中路-海联路总站</t>
  </si>
  <si>
    <t>五眼桥总站(涌尾坊)-中南花园总站</t>
  </si>
  <si>
    <t>五眼桥总站(涌尾坊)-五眼桥市场-五眼桥小学-五眼桥西约-郭村小区-兴东路-桥东小区-芳村大道西-广佛路口(滘口客运站)-广佛路东-黄岐城区-宏威路口-嘉洲广场(辉海路)-黄岐中学-中南花园总站</t>
  </si>
  <si>
    <t>8-12</t>
  </si>
  <si>
    <t>白云大朗村总站-嘉禾地铁站总站</t>
    <phoneticPr fontId="6" type="noConversion"/>
  </si>
  <si>
    <t>白云大朗村总站-大朗市场-大朗中学-陆祖庙-大朗路-外语外贸大学(公开学院)-夏花一路-夏茅客运站-夏茅-冶金技校-鹤边员村-黄边-嘉禾-市交校-望岗-望岗大道-嘉禾地铁站总站</t>
  </si>
  <si>
    <t>人和墟总站(万家福广场) - 新兴村总站</t>
    <phoneticPr fontId="6" type="noConversion"/>
  </si>
  <si>
    <t>人和墟总站(万家福广场) - 人和墟 - 人和大街 - 人和北后东街口 - 高增大桥北 - 人和村 - 市七十三中学 - 高增村 - 民强村 - 高增一村 - 明星路口 - 道绿街口 - 新兴村总站</t>
    <phoneticPr fontId="6" type="noConversion"/>
  </si>
  <si>
    <t>太和总站-龙归地铁站总站</t>
    <phoneticPr fontId="6" type="noConversion"/>
  </si>
  <si>
    <t>太和总站-太和中路-太和文化广场-美华酒家-太营路-广和庄-营溪村-石湖村口-永兴村口-龙归路口-龙归竹木市场-龙归中学-龙归镇政府-行知学院-龙河路口-龙归华侨医院-龙归地铁站总站</t>
  </si>
  <si>
    <t>兴丰村总站-太和总站[丰泰小区]</t>
  </si>
  <si>
    <t>兴丰村总站-穗丰村-兴太三路口-白山村-牛牯潭牌坊-牛牯潭-均田-米龙小学-太和中路-太和文化广场-太和总站[丰泰小区]</t>
  </si>
  <si>
    <t>973A</t>
    <phoneticPr fontId="6" type="noConversion"/>
  </si>
  <si>
    <t>水均田路总站(东华学院)-穗丰村总站(广东技术师范学院天河学院)</t>
  </si>
  <si>
    <t>水均田路总站(东华学院)-水均田路中-水均田路北-穗丰村总站(广东技术师范学院天河学院)</t>
  </si>
  <si>
    <t>丰岗收费站总站(时代糖果)-城西花园总站</t>
  </si>
  <si>
    <t>丰岗收费站总站(时代糖果)-丰岗-草场-洲村市场-洲村-浔峰山路-浔峰山路口-金沙洲路-城西花园总站</t>
  </si>
  <si>
    <t>云城南二路(总站)-同德围总站[鹅掌坦]</t>
  </si>
  <si>
    <t>云城南二路(总站)-地铁三元里站(B出口)-地铁三元里站(C1出口)-北站-沙涌[三元里大道]-棠下(三元里大道)-三元里大道中-德康路-同德围-泽德花苑-横滘-上步村-同德乡-鹅掌坦-同德围总站[鹅掌坦]</t>
  </si>
  <si>
    <t>5-7</t>
  </si>
  <si>
    <t>嘉禾地铁站总站-平沙总站(农贸市场)</t>
  </si>
  <si>
    <t>嘉禾地铁站总站-望岗大道-市交校-百花岭北街口-望岗小学-百花岭北街-西岭路口-罗岗村委[白云]-罗岗市场-加石路(七星岗路口)-加石路中-加石路(罗岗村)-加石路口-松园街北-松园街中-平沙公园-平沙南街-松园中西街-松园中西街南-平沙总站(农贸市场)</t>
  </si>
  <si>
    <t>人和墟总站-马洞村总站</t>
    <phoneticPr fontId="6" type="noConversion"/>
  </si>
  <si>
    <t>人和墟总站(万家福广场)-人和墟-东华村-人和华成路口-南兴庄-人和三中-罗汉塘-汉塘村-竹三村-竹料一中-竹料墟-竹料税所-红旗路口-竹料大道-竹料路口-安平村-五龙岗路口-钟落潭-钟落潭路口-长腰岭-长腰岭(白云裘皮交易中心)-钟落潭高校园-马沥村-广东机电技术学院-仲恺农业工程学院-仲恺农业工程学院北门-马洞村委-马洞村总站</t>
  </si>
  <si>
    <t>汇侨新城-汇侨新城总站</t>
  </si>
  <si>
    <t>汇侨新城总站-汇侨路-汇侨南路-新市墟-三元里大道口-新市-机场路岗贝路口-南云东街-航云北街-云港路-云城南四路-云城东路(云城南三路口)-地铁飞翔公园站-云城南二路-云城东路(云城南三路口)-云城东路南-地铁白云公园站-云霄路-新市墟-汇侨南路-汇侨路-汇侨新城总站</t>
  </si>
  <si>
    <t>地铁飞翔公园站-齐富路(总站)</t>
    <phoneticPr fontId="6" type="noConversion"/>
  </si>
  <si>
    <t>地铁飞翔公园站(总站)-云城南二路-云城东路(云城南三路口)-云城东路南-体育花园[云城东路]-齐富路东-齐富路中-谊信路口-齐富路-齐富路(总站)</t>
  </si>
  <si>
    <t>夏茅总站-嘉禾地铁站总站</t>
    <phoneticPr fontId="6" type="noConversion"/>
  </si>
  <si>
    <t>夏茅总站(白云湖公园)-向西大道中-向西大道口-外语外贸大学(公开学院)-十字路口-十字路-夏茅工业区-夏茅大道口-夏茅客运站-夏茅-冶金技校-鹤边员村-黄边-嘉禾-市交校-望岗-望岗大道-嘉禾地铁站总站</t>
  </si>
  <si>
    <t>东平总站[老屋]-夏茅总站(白云湖公园)</t>
  </si>
  <si>
    <t>东平总站[老屋]-东平路口(白云心理医院)-东平村钟屋路口-东平村口-东平派出所-永泰客运站(友谊路口)-永泰广场-永泰新村口-黄边北路口-云山诗意-黄边北路-黄边北路中-黄边横路-市场-黄边南路-黄边[106国道]-鹤边员村-鹤边军民西路-夏茅-夏茅客运站-夏花一路-外语外贸大学(公开学院)-向西大道口-向西大道中-夏茅总站(白云湖公园)</t>
  </si>
  <si>
    <t>人和安置区总站(华成路)-太和总站</t>
  </si>
  <si>
    <t>人和安置区总站(华成路)-人和华成路中-人和华成路(新村公园)-东华村口-方华路口-人和墟-人和车站-鹤亭西路口-人和第六小学-鹤前东路-茅草庄-草庄东路口-草庄村-市饲料研究所-为民小学-永宁庄(临时站)-申通物流-天骄物流园-沙亭岗村口-太和路口-太和[谢家庄]-太和文化广场-太和中路-太和总站</t>
  </si>
  <si>
    <t>天安科技园总站-海珠客运站(总站)</t>
  </si>
  <si>
    <t>天安科技园总站-节能科技园-万博翠湖花园-冼庄立交-里仁洞-华南碧桂园-万博中心-南大路口-塘步西-星河湾-沙溪村-后滘村-沥滘(南洲路)-三滘村-海珠客运站(总站)</t>
  </si>
  <si>
    <t>石榴岗总站-石榴岗总站</t>
  </si>
  <si>
    <t>石榴岗总站-新滘东路中-新滘中路(龙潭)-龙潭-海珠区政务服务中心-台涌-石榴岗路西(中西医结合医院)-江海大道中-大塘(江海大道)-聚德中路-聚德西路-聚德西路口-广州大道南路口-聚德西路口-龙潭村-大塘(江海大道)-石榴岗路西(中西医结合医院)-台涌-海珠区政务服务中心-龙潭-龙潭村牌坊-新滘中路(龙潭)-新滘东路中-石榴岗总站</t>
  </si>
  <si>
    <t>南田路(总站)-南田路(总站)</t>
  </si>
  <si>
    <t>南田路(总站)-南田西-革新路口-洪德路-同福西路-滨江西路(洲咀大街)-大基头(木偶艺术剧院)-洪德路-革新路口-南田西-南田路(总站)</t>
  </si>
  <si>
    <t>芳村码头(总站)-芳村车管所总站</t>
  </si>
  <si>
    <t>芳村码头(总站)-荔湾区人民医院-芳村-下芳村-大冲口-杏花大街-招村大街-花湾路-花溪路口-康乃馨花园-坑口地铁站(芳村客运站)-龙溪大道东(教师新村)-运动场-龙溪大道中-芳村车管所总站</t>
  </si>
  <si>
    <t>沥滘大埗头总站 - 沥滘大埗头总站</t>
    <phoneticPr fontId="6" type="noConversion"/>
  </si>
  <si>
    <t>沥滘大埗头总站 - 振兴大街 - 沥滘大街 - 振海路 - 沥滘(南洲路) - 三滘村 - 海珠客运站 - 南洲路口 - 晓港湾(盈丰路) - 盈丰路 - 南洲北路(好信广场) - 瑞宝小学 - 地铁东晓南站 - 南洲路口 - 海珠客运站 - 振海路 - 沥滘大街 - 振兴大街 - 沥滘大埗头总站</t>
    <phoneticPr fontId="6" type="noConversion"/>
  </si>
  <si>
    <t>地铁江泰路站总站 - 地铁江泰路站总站</t>
    <phoneticPr fontId="6" type="noConversion"/>
  </si>
  <si>
    <t>地铁江泰路站总站 - 燕子岗 - 燕翔路 - 昌岗路口 - 礼岗路口 - 礼岗路 - 南泰路口 - 泰宁大街 - 沙溪 - 江泰路口 - 江泰路(公交站) - 地铁江泰路站总站</t>
    <phoneticPr fontId="6" type="noConversion"/>
  </si>
  <si>
    <t>B01</t>
    <phoneticPr fontId="6" type="noConversion"/>
  </si>
  <si>
    <t>2-10</t>
  </si>
  <si>
    <t>夏园-体育中心</t>
  </si>
  <si>
    <t>夏园-南湾-庙头-南海神庙-沙浦-双岗-黄埔客运站-乌冲-下沙-珠江村-茅岗-莲溪-珠村-黄村-东圃镇-车陂-天朗明居-棠东-棠下村-学院-上社-华景新城-师大暨大-岗顶-石牌桥-体育中心</t>
  </si>
  <si>
    <t>B03</t>
    <phoneticPr fontId="6" type="noConversion"/>
  </si>
  <si>
    <t>罗冲围总站[增槎路]-东圃客运站总站</t>
  </si>
  <si>
    <t>罗冲围总站[增槎路]-糖厂路口-罗冲围客运站-富力半岛花园-西场电器城-和平新村-东风西路-市少年宫-广医-市总工会-中山纪念堂-正骨医院-东风大酒店-先烈南路-广东工大-动物园南门-天河立交-体育中心-石牌桥-岗顶-师大暨大-华景新城-上社-学院-棠下村-棠东-天朗明居-车陂-东圃镇-黄村-东圃客运站总站</t>
  </si>
  <si>
    <t>B04</t>
    <phoneticPr fontId="6" type="noConversion"/>
  </si>
  <si>
    <t>3-5</t>
  </si>
  <si>
    <t>广卫路总站--小新塘总站</t>
  </si>
  <si>
    <t>广卫路总站(临时改为广仁路总站)-中山纪念堂-东风中路-正骨医院-东风大酒店-执信路-羊城晚报社-东峻广场-锦城花园-体育中心-石牌桥-岗顶-师大暨大-华景新城-上社-学院-棠下村-棠东-天朗明居-车陂-东圃镇-黄村路口-奥林匹克中心北门-航天奇观-农工商学院-国土资源工程学校-科学城路口-小新塘-软件路-小新塘总站(国家软件产业基地)</t>
  </si>
  <si>
    <t>B04B</t>
    <phoneticPr fontId="6" type="noConversion"/>
  </si>
  <si>
    <t>体育中心-沐陂村</t>
    <phoneticPr fontId="6" type="noConversion"/>
  </si>
  <si>
    <t>体育中心-石牌桥-岗顶-师大暨大-华景新城-上社-学院-棠下村-棠东-天朗明居-车陂-东圃镇-黄村路口-奥林匹克中心北门-航天奇观-农工商学院-国土资源工程学校-新景路口-新景路-沐陂村(总站)</t>
  </si>
  <si>
    <t>B6</t>
    <phoneticPr fontId="6" type="noConversion"/>
  </si>
  <si>
    <t>汇彩路总站--同和路总站</t>
  </si>
  <si>
    <t>汇彩路总站-黄村-东圃镇-车陂-天朗明居-棠东-棠下村-学院-上社-华景新城-师大暨大-岗顶-石牌桥-体育中心-广州大道中-广州体院-白云区医院-豪景花园(原沙和路站)-兴华路口(原同和路站)-伍仙桥-鸡颈坑-梅园新村-梅花园-一五七医院-南方医院-东坑-同和-华远厂-南湖宾馆-南湖乐园-老庄-林科所-同和路总站(蓝山花园)</t>
  </si>
  <si>
    <t>B7</t>
    <phoneticPr fontId="6" type="noConversion"/>
  </si>
  <si>
    <t>东圃客运站总站--海珠客运站总站</t>
  </si>
  <si>
    <t>东圃客运站总站-黄村-东圃镇-车陂-天朗明居-棠东-棠下村-学院-上社-天河公园-天府路-员村-程介村-员村四横路口-琶洲大桥北-琶洲-国际会展中心-园艺-磨碟沙-赤岗-赤岗东-珠影-墩和-园艺场-上冲-上冲南-洛溪桥脚-海珠客运站-海珠客运站总站</t>
  </si>
  <si>
    <t>B7快</t>
    <phoneticPr fontId="6" type="noConversion"/>
  </si>
  <si>
    <t>东圃客运站(总站)-海珠客运站(总站)</t>
  </si>
  <si>
    <t>东圃客运站(总站)-黄村(BRT)-东圃镇(BRT)-车陂(BRT)-天朗明居(BRT)-棠东(BRT)-棠下村(BRT)-科韵路(公交站)-琶洲大桥北-琶洲-广交会展馆-园艺-磨碟沙-赤岗-赤岗路口-珠影(地铁客村站)-墩和-园艺场-上冲-上冲南-洛溪桥脚-海珠客运站-海珠客运站(总站)</t>
  </si>
  <si>
    <t>B9</t>
    <phoneticPr fontId="6" type="noConversion"/>
  </si>
  <si>
    <t>2-5</t>
  </si>
  <si>
    <t>珠江南景园总站-华景新城(总站)</t>
  </si>
  <si>
    <t>珠江南景园总站-燕子岗-江燕花园-礼岗(省口腔医院)-广医二院-怡乐村-省荣军医院(荣校)-中山大学-康乐村-客村-客村立交-五羊新村-南方报社-体育中心-石牌桥-岗顶-师大暨大-东方一路-东方二路-华景路口-华景新村-翰景路-华景新城(总站)</t>
  </si>
  <si>
    <t>B17</t>
    <phoneticPr fontId="6" type="noConversion"/>
  </si>
  <si>
    <t>石化路总站-广州火车东站(总站)</t>
  </si>
  <si>
    <t>石化路总站-文冲村委-乌冲-下沙-珠江村-茅岗-莲溪-珠村-黄村-东圃镇-车陂-天朗明居-棠东-棠下村-学院-上社-华景新城-华师附中-天河科技街-师大后门-五山路口-龙口东-龙口西-天河北路-林和中路-广州火车东站(总站)</t>
  </si>
  <si>
    <t>B18</t>
    <phoneticPr fontId="6" type="noConversion"/>
  </si>
  <si>
    <t>同泰路总站(颐和山庄)-东圃客运站总站</t>
  </si>
  <si>
    <t>同泰路总站(颐和山庄)-永泰新村-永泰路口-元下田-陈田村-黄石东路口-外语学院(白云山西门)-白云大道(齐富路口)-白云国际会议中心-广州体育馆-白云大道南(金信路口)-柯子岭牌坊-大金钟路-白云山管理局-白云索道-金贵村-濂泉路口-省军区-干休所-广园天寿路口东-农科院-省农干科干院-科学院地化所-棠德小区北-家家乐医院-车陂-东圃镇-黄村-东圃客运站总站</t>
  </si>
  <si>
    <t>B20</t>
    <phoneticPr fontId="6" type="noConversion"/>
  </si>
  <si>
    <t>广州火车东站总站--吉山总站</t>
  </si>
  <si>
    <t>广州火车东站总站-林和西路-天河北路-天河东路-岗顶-师大暨大-华景新城-上社-学院-棠下村-棠东-天朗明居-车陂-东圃镇-黄村-珠村-珠吉路口-珠村小学-珠吉公路-吉山幼儿园-吉山村委-吉山总站</t>
  </si>
  <si>
    <t>B26</t>
    <phoneticPr fontId="6" type="noConversion"/>
  </si>
  <si>
    <t>凌塘村总站-南岗总站</t>
  </si>
  <si>
    <t>凌塘村总站-云溪路-高普路口-科学大道口-小新塘-科学城路口-国土资源工程学校-农工商学院-航天奇观-奥林匹克中心北门-东圃镇(黄村西路)-黄村-珠村-莲溪-茅岗-珠江村-下沙-乌冲-黄埔客运站-双岗-沙浦-南海神庙-庙头-南湾-夏园-生活区(黄埔东路)-塘头[南岗]-丹水坑-南岗化工厂-南岗总站</t>
  </si>
  <si>
    <t>B27</t>
    <phoneticPr fontId="6" type="noConversion"/>
  </si>
  <si>
    <t>黄埔客运站总站-体育中心</t>
  </si>
  <si>
    <t>黄埔客运站总站-乌冲-下沙-珠江村-茅岗-莲溪-珠村-黄村-东圃镇-车陂-天朗明居-棠东-棠下村-学院-上社-华景新城-师大暨大-岗顶-石牌桥-体育中心</t>
  </si>
  <si>
    <t>B29</t>
    <phoneticPr fontId="6" type="noConversion"/>
  </si>
  <si>
    <t>西基总站(开发区)--奥林匹克体育中心总站</t>
  </si>
  <si>
    <t>西基总站(开发区)-东基-志诚大道西-青年路口-市政路-开发区路口-夏园-南湾-庙头-南海神庙-沙浦-双岗-黄埔客运站-文冲村委-文冲市场-黄埔区政府-黄埔区少年宫-丰乐北路-黄埔体育馆-广州本田公司-茅岗路口-边防指挥学校-环场路-奥林匹克体育中心总站</t>
  </si>
  <si>
    <t>B31</t>
    <phoneticPr fontId="6" type="noConversion"/>
  </si>
  <si>
    <t>鱼珠总站--永和开发区总站</t>
  </si>
  <si>
    <t>鱼珠总站-鱼珠码头-蟹山-中码头-黄埔港-大沙地-大沙西-大沙东-黄埔区少年宫-黄埔区政府-文冲市场-文冲村委-黄埔客运站-双岗-沙浦-南海神庙-庙头-南湾-夏园-生活区(黄埔东路)-塘头(黄埔)-丹水坑-南岗化工厂-南岗-东区路口-开创大道口-二横路口-严田村-黄埔科技园-开创大道中(南方物流)-骏业路口(佳大时代公寓)-荷村-云埔工业区-萝岗村口-洋城学校-永和大道中-新庄二路-永和开发区-永和开发区总站(树吓村)</t>
  </si>
  <si>
    <t>假日专线7</t>
    <phoneticPr fontId="6" type="noConversion"/>
  </si>
  <si>
    <t>动物园南门(总站)-穗丰村总站</t>
  </si>
  <si>
    <t>动物园南门(总站)-体育西路南-天鹿湖郊野公园-八斗村-穗丰村总站(广东技术师范学院天河学院)</t>
  </si>
  <si>
    <t>D1</t>
    <phoneticPr fontId="6" type="noConversion"/>
  </si>
  <si>
    <t>大学城总站(广大)-外语学院总站</t>
    <phoneticPr fontId="6" type="noConversion"/>
  </si>
  <si>
    <t>大学城总站(广大)-广大生活区[大学城]-广大公寓[大学城]-广美生活区[大学城]-中环西路-广工[大学城]-综合商业南区-华工[大学城]-华工生活区[大学城]-广中医广药[大学城]-广外[大学城]-中环东路-中大[大学城]-综合商业北区-仑头立交-琶洲大桥北-科韵路-棠安路[中山大道]-科学院地化所-省农干科干院-广园天寿路口东-白云索道-景泰坑-广园客运站-柯子岭-盈翠华庭-广州体育馆-白云国际会议中心-外语学院(白云山西门)-外语学院总站</t>
  </si>
  <si>
    <t>D2</t>
  </si>
  <si>
    <t>科学城管委会总站-科学城管委会总站</t>
    <phoneticPr fontId="6" type="noConversion"/>
  </si>
  <si>
    <t>科学城管委会总站-神舟路中-神舟路北-神舟路员工楼-崖鹰石路-崖鹰石路北-长安村口-香山路-金峰园路-科翔路东-开创大道(科翔路口)-暹岗村西-暹岗村口-育星路-科学大道(开泰大道路口)-聆雨路-揽月路口-揽月路西-科学信息大厦-彩频路-科学城管委会总站</t>
  </si>
  <si>
    <t>D3</t>
  </si>
  <si>
    <t>广东药学院(总站)-大学城总站(中部枢纽)</t>
  </si>
  <si>
    <t>广东药学院(总站)-南村-华海大厦-广医二院-怡乐村-省荣军医院(荣校)-中山大学-康乐村-客村-珠影-赤岗东-赤岗-磨碟沙-园艺-国际会展中心-琶洲-琶洲大桥南-北山-中大[大学城]-中环东路-广外[大学城]-广中医广药[大学城]-华工生活区[大学城]-华工[大学城]-综合商业南区-广工[大学城]-中环西路-广美生活区[大学城]-广大公寓[大学城]-广大生活区[大学城]-广大[大学城]-大学城总站(中部枢纽)</t>
  </si>
  <si>
    <t>D4</t>
  </si>
  <si>
    <t>天平架(总站)-大学城总站(广大)</t>
    <phoneticPr fontId="6" type="noConversion"/>
  </si>
  <si>
    <t>天平架(总站)-豪景花园-沙河大街-沙河顶-动物园-黄花岗-广东工大-动物园南门-冼村-石牌村-国防大厦-华侨医院(潭村)-员村山顶-员村-程介村-员村四横路口-琶洲大桥北-北山-星海学院[大学城]-内环西路-省中医院大学城医院-广工[大学城]-中环西路-广美生活区[大学城]-广大公寓[大学城]-广大生活区[大学城]-大学城总站(广大)</t>
  </si>
  <si>
    <t>K1</t>
    <phoneticPr fontId="6" type="noConversion"/>
  </si>
  <si>
    <t>开创大道总站(万科城)-西区管委会长廊总站</t>
  </si>
  <si>
    <t>开创大道总站(万科城)-开创大道(科翔路口)-萝岗区政府(行政服务中心市民广场)-西区管委会长廊总站</t>
  </si>
  <si>
    <t>K32</t>
    <phoneticPr fontId="6" type="noConversion"/>
  </si>
  <si>
    <t xml:space="preserve">科学城路口(总站) - 萝岗中心区总站 </t>
    <phoneticPr fontId="6" type="noConversion"/>
  </si>
  <si>
    <t xml:space="preserve">科学城路口(总站) - 光谱西路中 - 谭村路口 - 彩频路 - 广东软件园 - 科学信息大厦 - 科学大道(揽月路路口) - 科学大道(开泰大道路口) - 暹岗村 - 二中(科学城校区) - 萝岗会议中心 - 萝岗市民广场 - 演艺中心北门 - 萝岗中心区总站 </t>
    <phoneticPr fontId="6" type="noConversion"/>
  </si>
  <si>
    <t>L1</t>
    <phoneticPr fontId="6" type="noConversion"/>
  </si>
  <si>
    <t>云台花园(总站)-中山八路(总站)</t>
  </si>
  <si>
    <t>云台花园(总站)-白云仙馆-麓湖公园(艺博院)-环市中路口-小北花圈-应元路-三元宫-盘福路-市一医院-海珠北路-西门口(中山六路)-中山七路-陈家祠-荔湾路口-中山八路(总站)</t>
  </si>
  <si>
    <t>L2</t>
    <phoneticPr fontId="6" type="noConversion"/>
  </si>
  <si>
    <t>珠江帝景苑总站-中山八路(总站)</t>
  </si>
  <si>
    <t>珠江帝景苑总站-广州塔-赤岗塔-新鸿花园-广州大桥底-珠江广场-中大北门-中大北门西-珠江泳场-滨江东路-大沙头-大沙头码头-东堤-海珠广场(侨光东)-长堤-爱群大厦-文化公园-康王南路-华林寺-康王中路-陈家祠-荔湾路口-石路基-中山八路(总站)</t>
  </si>
  <si>
    <t>地铁10号线</t>
    <phoneticPr fontId="6" type="noConversion"/>
  </si>
  <si>
    <t>45</t>
  </si>
  <si>
    <t>地铁汉溪长隆站-地铁汉溪长隆站</t>
    <phoneticPr fontId="6" type="noConversion"/>
  </si>
  <si>
    <t>地铁汉溪长隆站-南国奥林匹克花园-钟村敬老院-隆辉工业村-祈福新村总站-祈福医院-钟一-钟一工业区-钟村职校-大夫山公园北门-锦绣生态园-钟村小学-钟韦路口-钟村市场-锦绣文化中心-钟村-钟村敬老院-南国奥林匹克花园-地铁汉溪长隆站</t>
  </si>
  <si>
    <t>地铁9号线</t>
    <phoneticPr fontId="6" type="noConversion"/>
  </si>
  <si>
    <t>地铁汉溪长隆站总站-地铁汉溪长隆站总站</t>
  </si>
  <si>
    <t>地铁汉溪长隆站总站-锦绣香江北门-锦绣香江-华南碧桂园-罗庄-华南碧桂园东门-江南村-江南工业区-南村文化广场-南村车站-南村商贸城-南村医院-南村-梅山村-南村文化广场-江南工业区-江南村-华南碧桂园东门-罗庄-兴业路口-华南碧桂园-锦绣香江-万博中心-南大路口-长隆旅游度假区-锦绣香江北门-地铁汉溪长隆站总站</t>
  </si>
  <si>
    <t>番51</t>
    <phoneticPr fontId="6" type="noConversion"/>
  </si>
  <si>
    <t>市桥汽车站总站-化龙汽车站总站</t>
  </si>
  <si>
    <t>市桥汽车站总站-市桥街道办-黄编牌坊-公路局南城分局-蔡二新村-蔡边市场-蔡边村-蔡三村口-樟边村路口-新水坑-坑头工业区-坑头村-金山大道路口-七星岗公园-广东科贸学院-南村镇-南山公园-罗边实发市场-市头村-永大集团-南村油库-文山村-曾边村-新造医院-新造公园-崇德村-新造职中-思贤村-莘汀村-化龙汽车站总站</t>
  </si>
  <si>
    <t>番51B</t>
    <phoneticPr fontId="6" type="noConversion"/>
  </si>
  <si>
    <t>化龙车站-番禺汽车客运站</t>
  </si>
  <si>
    <t>化龙车站-兴业大道北-谷围新村-新谭路口-新造中心小学-新造公园-新造医院-曾边村-文山村-南村油库-永大集团-市头村-罗边实发市场-南山公园-南村镇-广州科贸学院-七星岗公园-金山大道路口-坑头村-坑头工业区[市新路]-新水坑-樟边村-蔡三村口-蔡边村-蔡边市场-蔡二新村-公路局南城分局-番艺花园路口-黄编牌坊-市桥汽车站东门-星海公园-交通大厦[番禺]-沙墟村-沙墟市场-党校路口-罗家村(市莲路)-石岗西村-石岗东村-美心苑-城市花园路口-傍江西村-傍雁路-番禺汽车客运站</t>
  </si>
  <si>
    <t>番52</t>
    <phoneticPr fontId="6" type="noConversion"/>
  </si>
  <si>
    <t>大学城总站-广州南车基地</t>
    <phoneticPr fontId="6" type="noConversion"/>
  </si>
  <si>
    <t>大学城总站(广工)-中五路-广美生活区[大学城]-广大生活区[大学城]-南村中学-梅山村(金江大道)-南村汽车站-南村镇政府西门-南村文化广场-江南工业区-江南村-华南碧桂园东门-罗庄村-兴业路口-华南碧桂园-锦绣香江-锦绣香江北门-地铁汉溪长隆站-南奥实验学校-南国奥林匹克花园-南原工业区-石壁地铁站-广州火车南站-广州南车基地</t>
  </si>
  <si>
    <t>番53</t>
    <phoneticPr fontId="6" type="noConversion"/>
  </si>
  <si>
    <t>洛溪新城总站-化龙车站</t>
  </si>
  <si>
    <t>洛溪新城总站-洛涛南区-上漖-大石桥南-大石-武警番禺医院-礼村-礼村牌坊-礼村东-植村-河村牌坊-塘西-塘步东-华南新城-官堂西-官堂东-广州雅居乐-员岗-槽南水厂-新基金坑-陈边村-利口福-岭南电缆厂-南草堂-南村车站-南村综合市场-南村医院-南山公园-罗边实发市场-市头村-永大集团-南村油库-文山村-曾边村-新造医院-新造公园-崇德村-新造职中-思贤村-莘汀村-化龙车站</t>
  </si>
  <si>
    <t>番55</t>
  </si>
  <si>
    <t>富豪山庄总站-何贤医院(清河东路)</t>
    <phoneticPr fontId="6" type="noConversion"/>
  </si>
  <si>
    <t>富豪山庄总站[番禺]-富豪山庄[番禺]-左边村-大罗村(市广路)-丹山村(桥兴大道)-丹山桥-百越广场西门(地铁市桥站)-光明北路-友谊大厦-光明南路-市桥文化中心-新广场-市桥大桥北-美丽华大酒店-何贤医院(清河东路)</t>
  </si>
  <si>
    <t>番56</t>
  </si>
  <si>
    <t>广州雅居乐总站-地铁厦滘站</t>
    <phoneticPr fontId="6" type="noConversion"/>
  </si>
  <si>
    <t>广州雅居乐总站-广州雅居乐-官堂东-官堂西-华南新城-塘步东-塘西-塘步西-星河湾-沙溪村-五洲装饰材料城-地铁厦滘站</t>
  </si>
  <si>
    <t>番57</t>
  </si>
  <si>
    <t>地铁厦滘-锦绣半岛</t>
    <phoneticPr fontId="6" type="noConversion"/>
  </si>
  <si>
    <t>地铁厦滘站-五洲装饰材料城-上漖-洛溪新城(奥林匹克花园)-洛城中学-洛涛居-如意三马路-地铁洛溪站-南浦桥南-地铁南浦站-广州碧桂园-东乡村东-东乡村西-西二村口-创德鞋厂-金华美皮具厂-达新工业园-西三渡口-锦绣半岛</t>
  </si>
  <si>
    <t>番58</t>
  </si>
  <si>
    <t>华南新城-地铁厦滘站</t>
    <phoneticPr fontId="6" type="noConversion"/>
  </si>
  <si>
    <t>华南新城总站-华南新城北区西门-华南新城南区正门-华南新城南大路口-塘步东-塘西-塘步西-星河湾-沙溪村-五洲装饰材料城-地铁厦滘站</t>
  </si>
  <si>
    <t>番59</t>
  </si>
  <si>
    <t>20-40</t>
  </si>
  <si>
    <t>化龙车站-南村汽车站</t>
    <phoneticPr fontId="6" type="noConversion"/>
  </si>
  <si>
    <t>化龙车站-龙祥路口-水门村-富裕围-化龙第二小学-草堂车站-草堂村-眉山村-眉山工业区-美洁环卫厂-凌边村-凌环南路-凌边工业区-金山路口-桥山工业区-文边工业区-文边村-坑头工业区[文坑路]-坑头村生态公园-坑头村-金山大道路口-南村中学-梅山村(金江大道)-南村汽车站</t>
  </si>
  <si>
    <t>番61</t>
  </si>
  <si>
    <t>化龙产业园(海军部队)-新造地铁站</t>
  </si>
  <si>
    <t>化龙产业园(海军部队)-广汽基地-复甦-多洲(广汽生活区)-草堂村-草堂车站-化龙第二小学-富裕围-水门村-龙祥路口-化龙车站-兴业大道北-谷围新村-新谭路口-新造中心小学-新造公园-新造医院-新造地铁站</t>
  </si>
  <si>
    <t>番71</t>
  </si>
  <si>
    <t>新基村总站-新造地铁站</t>
  </si>
  <si>
    <t>新基村总站-峻新路口-省妇幼保健院(峻新大道)-陈边村-利口福-岭南电缆厂-南草塘-南村汽车站-南村综合市场-南村医院-南山公园-罗边实发市场-市头村-永大集团-东线大道-新谭路口-新造中心小学-新造公园-新造医院-新造地铁站</t>
  </si>
  <si>
    <t>番72</t>
  </si>
  <si>
    <t>南村汽车站-石基总站</t>
    <phoneticPr fontId="6" type="noConversion"/>
  </si>
  <si>
    <t>南村汽车站-南村综合市场-南村医院-南村镇-广州科贸学院-七星岗公园-金山村委-金山小学(华创动漫产业园)-桥山村-东泰工业区-大龙路口-大龙玻璃厂-石基二中-石基小学大龙校区-富庭花园-富怡苑-大龙居委-石基文化广场-石基总站</t>
  </si>
  <si>
    <t>番75</t>
  </si>
  <si>
    <t>广州南站总站-广州国际商品展贸城总站</t>
  </si>
  <si>
    <t>广州南站总站-南原工业区-南国奥林匹克花园-南奥实验学校-地铁汉溪长隆站-锦绣香江北门-锦绣香江-万博中心-南大路口-塘西-塘步东-华南新城-官堂西-官堂东-广州雅居乐-员岗-槽南水厂-新基金坑(省妇幼保健院)-陈边村-利口福-岭南电缆厂-南草塘-南村汽车站-南村综合市场-南村医院-南村镇-兴业大道中-时代倾城-七星岗公园-坑头东线-金山工业区-金市路口-华创动漫产业园路口-眉山村口-西山村口-广州国际商品展贸城总站</t>
  </si>
  <si>
    <t>高峰42</t>
    <phoneticPr fontId="6" type="noConversion"/>
  </si>
  <si>
    <t>天河公交场总站-广州雅居乐公交总站</t>
  </si>
  <si>
    <t>天河公交场总站-国防大厦-塘步西-塘步东-广州雅居乐公交总站</t>
  </si>
  <si>
    <t>高峰42A</t>
    <phoneticPr fontId="6" type="noConversion"/>
  </si>
  <si>
    <t>天河公交场总站-星河湾大酒店总站</t>
  </si>
  <si>
    <t>天河公交场总站-国防大厦-沙溪商贸城-沙溪村牌坊-星河湾北门-星河湾大酒店总站</t>
  </si>
  <si>
    <t>商务4</t>
    <phoneticPr fontId="6" type="noConversion"/>
  </si>
  <si>
    <t>中山八路(总站)-平洲客运站总站(梅园分站)</t>
  </si>
  <si>
    <t>中山八路(总站)-华林寺-沙园-西塱-平洲玉器街-平洲客运站总站(梅园分站)</t>
  </si>
  <si>
    <t>专线1</t>
  </si>
  <si>
    <t>科学城路口(总站)-萝岗中心区总站</t>
  </si>
  <si>
    <t>科学城路口(总站)-光谱西路中-谭村路口-彩频路-广东软件园-科学信息大厦-科学大道[揽月路路口]-科学大道[开泰大道路口]-暹岗村-二中(科学城校区)-萝岗会议中心-萝岗市民广场-演艺中心北门-萝岗中心区总站</t>
  </si>
  <si>
    <t>专线4</t>
  </si>
  <si>
    <t>中山八路(总站)-平洲玉器街总站</t>
  </si>
  <si>
    <t>中山八路(总站)-陈家祠-华林寺-康王南路-沙园-广州市培英中学-鹤洞路西-西塱-包装材料厂-赤岗村[花地大道南]-平洲宾馆-翡翠广场-平东村委-平洲玉器街总站</t>
  </si>
  <si>
    <t>村村通</t>
  </si>
  <si>
    <t>——</t>
    <phoneticPr fontId="6" type="noConversion"/>
  </si>
  <si>
    <t>暂无明细</t>
    <phoneticPr fontId="6" type="noConversion"/>
  </si>
  <si>
    <t>P201</t>
  </si>
  <si>
    <t>P202</t>
  </si>
  <si>
    <t>备用</t>
    <phoneticPr fontId="6" type="noConversion"/>
  </si>
  <si>
    <t>合计</t>
    <phoneticPr fontId="6" type="noConversion"/>
  </si>
  <si>
    <t>2号线延长线</t>
    <phoneticPr fontId="6" type="noConversion"/>
  </si>
  <si>
    <t>3号线延长线</t>
    <phoneticPr fontId="6" type="noConversion"/>
  </si>
  <si>
    <t>8号线</t>
    <phoneticPr fontId="6" type="noConversion"/>
  </si>
  <si>
    <t>总计</t>
    <phoneticPr fontId="6" type="noConversion"/>
  </si>
  <si>
    <t>广州地铁电视站台站厅终端资源表</t>
    <phoneticPr fontId="6" type="noConversion"/>
  </si>
  <si>
    <t>站点数量</t>
    <phoneticPr fontId="6" type="noConversion"/>
  </si>
  <si>
    <t>站厅屏幕数量50寸PDP)</t>
    <phoneticPr fontId="6" type="noConversion"/>
  </si>
  <si>
    <t>站台屏幕数量(42寸PDP)</t>
    <phoneticPr fontId="6" type="noConversion"/>
  </si>
  <si>
    <t>媒体每日到达人次（万人次）</t>
    <phoneticPr fontId="6" type="noConversion"/>
  </si>
  <si>
    <t>1号线</t>
    <phoneticPr fontId="6" type="noConversion"/>
  </si>
  <si>
    <t>广州东站-体育中心站-体育西路站-杨箕站-东山口站-烈士陵园站-农讲所站-公园前站-西门口站-陈家祠站-长寿路站-黄沙站-芳村站-花地湾站-坑口站-西朗站</t>
  </si>
  <si>
    <t>2号线</t>
    <phoneticPr fontId="6" type="noConversion"/>
  </si>
  <si>
    <t>三元里站-火车站站-越秀公园站-纪念堂站-公园前站-海珠广场站-市二宫站-江南西站</t>
  </si>
  <si>
    <t>嘉禾望岗站-黄边站-江夏站-萧岗站-白云文化广场站-白云公园站-飞翔公园站-（连接2号线8个站点）-昌岗站-江泰路站-东晓南站-南州站-洛溪站-南浦站-会江站-石壁站-广州南站</t>
  </si>
  <si>
    <t>3号线</t>
    <phoneticPr fontId="6" type="noConversion"/>
  </si>
  <si>
    <t>广州东站-林和西站-体育西路站-珠江新城站-赤岗塔站-客村站-大塘站-沥滘站-厦滘站-大石站-汉溪长隆站-市桥站-番禺广场站-天河客运站-五山站-华师站-岗顶站-石牌桥站</t>
  </si>
  <si>
    <t>新机场南站-高增站-人和站-龙归站-嘉禾望岗站-白云大道北站-永泰站-同和站-南方医院站-梅花园站-燕塘站</t>
  </si>
  <si>
    <t>4号线</t>
    <phoneticPr fontId="6" type="noConversion"/>
  </si>
  <si>
    <t>车陂南站-万胜围站-官洲站-大学城北站-大学城南站-新造站-石碁站-海傍站-低涌站-东涌站-黄阁汽车城站-黄阁站-焦门站-金州站</t>
  </si>
  <si>
    <t>4号线延长线</t>
    <phoneticPr fontId="6" type="noConversion"/>
  </si>
  <si>
    <t>车陂站-黄村站</t>
  </si>
  <si>
    <t>5号线</t>
    <phoneticPr fontId="6" type="noConversion"/>
  </si>
  <si>
    <t>滘口站-坦尾站-中山八站-西场站-西村站-广州火车站站-小北站-淘金站-区庄站-动物园站-杨箕站-五羊邨站-珠江新城站-猎德站-潭村站-员村站-科韵路站-车陂南站-东圃站-三溪站-鱼珠站-大沙地站-大沙东站-文冲站</t>
  </si>
  <si>
    <t>凤凰新村站-沙园站-宝岗大道站-昌岗站-晓港站-中大站-鹭江站-客村站-赤岗站-磨碟沙站-新港东站-琶洲站-万盛围站</t>
  </si>
  <si>
    <t>珠江新城APM线</t>
    <phoneticPr fontId="6" type="noConversion"/>
  </si>
  <si>
    <t>林和西站-体育中心站-天河南站-黄埔大道站-妇儿中心站-花城大道站-歌剧院站-海心沙站-赤岗塔站</t>
  </si>
  <si>
    <t>广佛线（广州-佛山）首通段</t>
    <phoneticPr fontId="6" type="noConversion"/>
  </si>
  <si>
    <t>西朗站-菊树站-龙溪站-金融高新区站-千灯湖站-雷岗站-南桂路站-桂城站-朝安站-普君北路站-祖庙站-同济路站-季华园站-魁奇路站</t>
  </si>
  <si>
    <t>小计</t>
    <phoneticPr fontId="6" type="noConversion"/>
  </si>
  <si>
    <t>广州地铁电视列车车厢终端资源表</t>
    <phoneticPr fontId="6" type="noConversion"/>
  </si>
  <si>
    <t>已装车辆数(列)</t>
    <phoneticPr fontId="6" type="noConversion"/>
  </si>
  <si>
    <t>列车屏幕数量(19寸LCD)</t>
    <phoneticPr fontId="6" type="noConversion"/>
  </si>
  <si>
    <t>列车屏幕数量(17寸LCD)</t>
    <phoneticPr fontId="6" type="noConversion"/>
  </si>
  <si>
    <t>列车屏幕数量(15寸LCD)</t>
    <phoneticPr fontId="6" type="noConversion"/>
  </si>
  <si>
    <t>高峰发车间隔
（分钟）</t>
    <phoneticPr fontId="6" type="noConversion"/>
  </si>
  <si>
    <t>非高峰发车间隔
（分钟）</t>
    <phoneticPr fontId="6" type="noConversion"/>
  </si>
  <si>
    <t>全天运行班次</t>
  </si>
  <si>
    <t>起点至终点的平均运行时间</t>
    <phoneticPr fontId="6" type="noConversion"/>
  </si>
  <si>
    <t>—</t>
    <phoneticPr fontId="6" type="noConversion"/>
  </si>
  <si>
    <t>20列-25列</t>
  </si>
  <si>
    <t>45分钟</t>
  </si>
  <si>
    <t>19列-24列</t>
  </si>
  <si>
    <t>1小时45分钟</t>
  </si>
  <si>
    <t>29列-34列</t>
  </si>
  <si>
    <t>1小时50分钟</t>
  </si>
  <si>
    <t>18列-22列</t>
  </si>
  <si>
    <t>22列-25列</t>
  </si>
  <si>
    <t>1小时30分钟</t>
  </si>
  <si>
    <t>16列-19列</t>
  </si>
  <si>
    <t>30分钟</t>
  </si>
  <si>
    <t>2列-4列</t>
  </si>
  <si>
    <t>20分钟</t>
  </si>
  <si>
    <t>广佛线（广州-佛山）</t>
    <phoneticPr fontId="6" type="noConversion"/>
  </si>
  <si>
    <t>10列-12列</t>
  </si>
  <si>
    <t>1小时15分钟</t>
  </si>
  <si>
    <t>一-二号线每列车6节车厢，每节车厢有8个终端
三号线每列车6节车厢，每节车厢有6个终端
四号线每列车4节车厢，每节车厢有4个终端
五号线每列车6节车厢，每节车厢6个终端</t>
  </si>
</sst>
</file>

<file path=xl/styles.xml><?xml version="1.0" encoding="utf-8"?>
<styleSheet xmlns="http://schemas.openxmlformats.org/spreadsheetml/2006/main">
  <numFmts count="3">
    <numFmt numFmtId="176" formatCode="h:mm;@"/>
    <numFmt numFmtId="177" formatCode="0_ "/>
    <numFmt numFmtId="178" formatCode="0.00_ "/>
  </numFmts>
  <fonts count="16">
    <font>
      <sz val="11"/>
      <color theme="1"/>
      <name val="宋体"/>
      <family val="2"/>
      <charset val="134"/>
      <scheme val="minor"/>
    </font>
    <font>
      <sz val="9"/>
      <name val="宋体"/>
      <family val="2"/>
      <charset val="134"/>
      <scheme val="minor"/>
    </font>
    <font>
      <sz val="12"/>
      <name val="Times New Roman"/>
      <family val="1"/>
    </font>
    <font>
      <u/>
      <sz val="16"/>
      <name val="微软雅黑"/>
      <family val="2"/>
      <charset val="134"/>
    </font>
    <font>
      <sz val="16"/>
      <name val="微软雅黑"/>
      <family val="2"/>
      <charset val="134"/>
    </font>
    <font>
      <b/>
      <sz val="9"/>
      <name val="微软雅黑"/>
      <family val="2"/>
      <charset val="134"/>
    </font>
    <font>
      <sz val="9"/>
      <name val="宋体"/>
      <charset val="134"/>
    </font>
    <font>
      <sz val="9"/>
      <name val="微软雅黑"/>
      <family val="2"/>
      <charset val="134"/>
    </font>
    <font>
      <sz val="9"/>
      <color rgb="FFFF0000"/>
      <name val="微软雅黑"/>
      <family val="2"/>
      <charset val="134"/>
    </font>
    <font>
      <sz val="9"/>
      <color rgb="FF00B0F0"/>
      <name val="微软雅黑"/>
      <family val="2"/>
      <charset val="134"/>
    </font>
    <font>
      <u/>
      <sz val="12"/>
      <color indexed="12"/>
      <name val="宋体"/>
      <charset val="134"/>
    </font>
    <font>
      <sz val="12"/>
      <name val="宋体"/>
      <charset val="134"/>
    </font>
    <font>
      <sz val="9"/>
      <color indexed="81"/>
      <name val="Tahoma"/>
      <family val="2"/>
    </font>
    <font>
      <sz val="9"/>
      <color indexed="81"/>
      <name val="宋体"/>
      <charset val="134"/>
    </font>
    <font>
      <b/>
      <sz val="12"/>
      <name val="微软雅黑"/>
      <family val="2"/>
      <charset val="134"/>
    </font>
    <font>
      <b/>
      <sz val="9"/>
      <color indexed="81"/>
      <name val="宋体"/>
      <charset val="134"/>
    </font>
  </fonts>
  <fills count="2">
    <fill>
      <patternFill patternType="none"/>
    </fill>
    <fill>
      <patternFill patternType="gray125"/>
    </fill>
  </fills>
  <borders count="28">
    <border>
      <left/>
      <right/>
      <top/>
      <bottom/>
      <diagonal/>
    </border>
    <border>
      <left/>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hair">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alignment vertical="center"/>
    </xf>
    <xf numFmtId="0" fontId="2" fillId="0" borderId="0"/>
    <xf numFmtId="0" fontId="10" fillId="0" borderId="0" applyNumberFormat="0" applyFill="0" applyBorder="0" applyAlignment="0" applyProtection="0">
      <alignment vertical="top"/>
      <protection locked="0"/>
    </xf>
    <xf numFmtId="0" fontId="11" fillId="0" borderId="0"/>
    <xf numFmtId="0" fontId="11" fillId="0" borderId="0"/>
    <xf numFmtId="0" fontId="11" fillId="0" borderId="0">
      <alignment vertical="center"/>
    </xf>
  </cellStyleXfs>
  <cellXfs count="123">
    <xf numFmtId="0" fontId="0" fillId="0" borderId="0" xfId="0">
      <alignment vertical="center"/>
    </xf>
    <xf numFmtId="0" fontId="4" fillId="0" borderId="0" xfId="1" applyFont="1" applyFill="1"/>
    <xf numFmtId="0" fontId="5" fillId="0" borderId="2" xfId="1" applyFont="1" applyFill="1" applyBorder="1" applyAlignment="1">
      <alignment horizontal="center" vertical="center" wrapText="1"/>
    </xf>
    <xf numFmtId="0" fontId="5" fillId="0" borderId="3" xfId="1" applyFont="1" applyFill="1" applyBorder="1" applyAlignment="1">
      <alignment horizontal="center" vertical="center" wrapText="1"/>
    </xf>
    <xf numFmtId="0" fontId="5" fillId="0" borderId="3" xfId="0" applyFont="1" applyFill="1" applyBorder="1" applyAlignment="1">
      <alignment horizontal="center" vertical="center" wrapText="1"/>
    </xf>
    <xf numFmtId="176" fontId="5" fillId="0" borderId="3" xfId="0" applyNumberFormat="1" applyFont="1" applyBorder="1" applyAlignment="1">
      <alignment horizontal="center" vertical="center" wrapText="1"/>
    </xf>
    <xf numFmtId="49" fontId="5" fillId="0" borderId="4" xfId="1" applyNumberFormat="1" applyFont="1" applyFill="1" applyBorder="1" applyAlignment="1" applyProtection="1">
      <alignment horizontal="center" vertical="center" wrapText="1"/>
      <protection hidden="1"/>
    </xf>
    <xf numFmtId="0" fontId="7" fillId="0" borderId="0" xfId="1" applyFont="1" applyFill="1" applyAlignment="1">
      <alignment horizontal="center" vertical="center" wrapText="1"/>
    </xf>
    <xf numFmtId="0" fontId="7" fillId="0" borderId="0" xfId="1" applyFont="1" applyFill="1"/>
    <xf numFmtId="0" fontId="7" fillId="0" borderId="5" xfId="1" applyFont="1" applyFill="1" applyBorder="1" applyAlignment="1">
      <alignment horizontal="center" vertical="center" wrapText="1"/>
    </xf>
    <xf numFmtId="0" fontId="7" fillId="0" borderId="6" xfId="1" applyFont="1" applyFill="1" applyBorder="1" applyAlignment="1">
      <alignment horizontal="center" vertical="center" wrapText="1"/>
    </xf>
    <xf numFmtId="0" fontId="8" fillId="0" borderId="6" xfId="0" applyFont="1" applyFill="1" applyBorder="1" applyAlignment="1">
      <alignment horizontal="center" vertical="center" wrapText="1"/>
    </xf>
    <xf numFmtId="176" fontId="7" fillId="0" borderId="7" xfId="0" applyNumberFormat="1" applyFont="1" applyBorder="1" applyAlignment="1">
      <alignment horizontal="center" vertical="center" wrapText="1"/>
    </xf>
    <xf numFmtId="49" fontId="7" fillId="0" borderId="7" xfId="0" applyNumberFormat="1" applyFont="1" applyBorder="1" applyAlignment="1">
      <alignment horizontal="center" vertical="center" wrapText="1"/>
    </xf>
    <xf numFmtId="0" fontId="7" fillId="0" borderId="6" xfId="1" applyFont="1" applyFill="1" applyBorder="1" applyAlignment="1">
      <alignment horizontal="left" vertical="center" wrapText="1"/>
    </xf>
    <xf numFmtId="0" fontId="7" fillId="0" borderId="6" xfId="0" applyFont="1" applyFill="1" applyBorder="1" applyAlignment="1">
      <alignment horizontal="center" vertical="center" wrapText="1"/>
    </xf>
    <xf numFmtId="176" fontId="7" fillId="0" borderId="7" xfId="0" applyNumberFormat="1" applyFont="1" applyFill="1" applyBorder="1" applyAlignment="1">
      <alignment horizontal="center" vertical="center" wrapText="1"/>
    </xf>
    <xf numFmtId="49" fontId="7" fillId="0" borderId="7" xfId="0" applyNumberFormat="1" applyFont="1" applyFill="1" applyBorder="1" applyAlignment="1">
      <alignment horizontal="center" vertical="center" wrapText="1"/>
    </xf>
    <xf numFmtId="0" fontId="7" fillId="0" borderId="6" xfId="1" applyNumberFormat="1" applyFont="1" applyFill="1" applyBorder="1" applyAlignment="1">
      <alignment horizontal="left" vertical="center" wrapText="1"/>
    </xf>
    <xf numFmtId="0" fontId="8" fillId="0" borderId="6" xfId="1"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6" xfId="1" applyFont="1" applyFill="1" applyBorder="1" applyAlignment="1">
      <alignment horizontal="center" vertical="center" wrapText="1"/>
    </xf>
    <xf numFmtId="49" fontId="7" fillId="0" borderId="6" xfId="0" applyNumberFormat="1" applyFont="1" applyBorder="1" applyAlignment="1">
      <alignment horizontal="center" vertical="center" wrapText="1"/>
    </xf>
    <xf numFmtId="0" fontId="7" fillId="0" borderId="8" xfId="1" applyFont="1" applyFill="1" applyBorder="1" applyAlignment="1">
      <alignment horizontal="center" vertical="center" wrapText="1"/>
    </xf>
    <xf numFmtId="0" fontId="7" fillId="0" borderId="8" xfId="1"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6" xfId="0" applyFont="1" applyBorder="1" applyAlignment="1">
      <alignment horizontal="left" vertical="center" wrapText="1"/>
    </xf>
    <xf numFmtId="0" fontId="7" fillId="0" borderId="7" xfId="1" applyFont="1" applyFill="1" applyBorder="1" applyAlignment="1">
      <alignment horizontal="center" vertical="center" wrapText="1"/>
    </xf>
    <xf numFmtId="0" fontId="7" fillId="0" borderId="7" xfId="1" applyFont="1" applyFill="1" applyBorder="1" applyAlignment="1">
      <alignment horizontal="left" vertical="center" wrapText="1"/>
    </xf>
    <xf numFmtId="0" fontId="7" fillId="0" borderId="7" xfId="0" applyFont="1" applyFill="1" applyBorder="1" applyAlignment="1">
      <alignment horizontal="left" vertical="center" wrapText="1"/>
    </xf>
    <xf numFmtId="0" fontId="8" fillId="0" borderId="5" xfId="1" applyFont="1" applyFill="1" applyBorder="1" applyAlignment="1">
      <alignment horizontal="center" vertical="center" wrapText="1"/>
    </xf>
    <xf numFmtId="176" fontId="8" fillId="0" borderId="7" xfId="0" applyNumberFormat="1" applyFont="1" applyBorder="1" applyAlignment="1">
      <alignment horizontal="center" vertical="center" wrapText="1"/>
    </xf>
    <xf numFmtId="49" fontId="8" fillId="0" borderId="7" xfId="0" applyNumberFormat="1" applyFont="1" applyBorder="1" applyAlignment="1">
      <alignment horizontal="center" vertical="center" wrapText="1"/>
    </xf>
    <xf numFmtId="0" fontId="8" fillId="0" borderId="6" xfId="1" applyFont="1" applyFill="1" applyBorder="1" applyAlignment="1">
      <alignment horizontal="left" vertical="center" wrapText="1"/>
    </xf>
    <xf numFmtId="0" fontId="7" fillId="0" borderId="6" xfId="2" applyFont="1" applyFill="1" applyBorder="1" applyAlignment="1" applyProtection="1">
      <alignment horizontal="left" vertical="center" wrapText="1"/>
    </xf>
    <xf numFmtId="0" fontId="7" fillId="0" borderId="6" xfId="2" applyNumberFormat="1" applyFont="1" applyFill="1" applyBorder="1" applyAlignment="1" applyProtection="1">
      <alignment horizontal="left" vertical="center" wrapText="1"/>
    </xf>
    <xf numFmtId="0" fontId="8" fillId="0" borderId="6" xfId="2" applyFont="1" applyFill="1" applyBorder="1" applyAlignment="1" applyProtection="1">
      <alignment horizontal="left" vertical="center" wrapText="1"/>
    </xf>
    <xf numFmtId="177" fontId="7" fillId="0" borderId="5" xfId="1" applyNumberFormat="1" applyFont="1" applyFill="1" applyBorder="1" applyAlignment="1">
      <alignment horizontal="center" vertical="center" wrapText="1"/>
    </xf>
    <xf numFmtId="0" fontId="7" fillId="0" borderId="0" xfId="2" applyFont="1" applyFill="1" applyBorder="1" applyAlignment="1" applyProtection="1">
      <alignment horizontal="left" vertical="center" wrapText="1"/>
    </xf>
    <xf numFmtId="0" fontId="7" fillId="0" borderId="9" xfId="2" applyNumberFormat="1" applyFont="1" applyFill="1" applyBorder="1" applyAlignment="1" applyProtection="1">
      <alignment horizontal="left" vertical="center" wrapText="1"/>
    </xf>
    <xf numFmtId="0" fontId="7" fillId="0" borderId="10" xfId="1" applyFont="1" applyFill="1" applyBorder="1" applyAlignment="1">
      <alignment horizontal="center" vertical="center" wrapText="1"/>
    </xf>
    <xf numFmtId="176" fontId="7" fillId="0" borderId="6" xfId="0" applyNumberFormat="1" applyFont="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8" xfId="0" applyFont="1" applyBorder="1" applyAlignment="1">
      <alignment horizontal="left" vertical="center" wrapText="1"/>
    </xf>
    <xf numFmtId="0" fontId="9" fillId="0" borderId="8" xfId="0" applyFont="1" applyFill="1" applyBorder="1" applyAlignment="1">
      <alignment horizontal="center" vertical="center" wrapText="1"/>
    </xf>
    <xf numFmtId="0" fontId="7" fillId="0" borderId="9" xfId="3" applyNumberFormat="1" applyFont="1" applyFill="1" applyBorder="1" applyAlignment="1">
      <alignment horizontal="left" vertical="center" wrapText="1"/>
    </xf>
    <xf numFmtId="0" fontId="7" fillId="0" borderId="0" xfId="1" applyFont="1" applyFill="1" applyAlignment="1">
      <alignment wrapText="1"/>
    </xf>
    <xf numFmtId="0" fontId="7" fillId="0" borderId="8" xfId="0" applyNumberFormat="1" applyFont="1" applyFill="1" applyBorder="1" applyAlignment="1">
      <alignment horizontal="left" vertical="center" wrapText="1"/>
    </xf>
    <xf numFmtId="176" fontId="7" fillId="0" borderId="6" xfId="0" applyNumberFormat="1" applyFont="1" applyFill="1" applyBorder="1" applyAlignment="1">
      <alignment horizontal="center" vertical="center" wrapText="1"/>
    </xf>
    <xf numFmtId="49" fontId="7" fillId="0" borderId="6" xfId="0" applyNumberFormat="1" applyFont="1" applyFill="1" applyBorder="1" applyAlignment="1">
      <alignment horizontal="center" vertical="center" wrapText="1"/>
    </xf>
    <xf numFmtId="176" fontId="7" fillId="0" borderId="8" xfId="0" applyNumberFormat="1" applyFont="1" applyBorder="1" applyAlignment="1">
      <alignment horizontal="center" vertical="center" wrapText="1"/>
    </xf>
    <xf numFmtId="49" fontId="7" fillId="0" borderId="8" xfId="0" applyNumberFormat="1" applyFont="1" applyBorder="1" applyAlignment="1">
      <alignment horizontal="center" vertical="center" wrapText="1"/>
    </xf>
    <xf numFmtId="0" fontId="7" fillId="0" borderId="12" xfId="0" applyFont="1" applyFill="1" applyBorder="1" applyAlignment="1">
      <alignment horizontal="center" vertical="center"/>
    </xf>
    <xf numFmtId="177" fontId="7" fillId="0" borderId="12" xfId="4" applyNumberFormat="1" applyFont="1" applyFill="1" applyBorder="1" applyAlignment="1">
      <alignment horizontal="center" vertical="center" wrapText="1"/>
    </xf>
    <xf numFmtId="176" fontId="5" fillId="0" borderId="12" xfId="4" applyNumberFormat="1" applyFont="1" applyFill="1" applyBorder="1" applyAlignment="1">
      <alignment horizontal="center" vertical="center" wrapText="1"/>
    </xf>
    <xf numFmtId="49" fontId="5" fillId="0" borderId="12" xfId="4"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2" xfId="0" applyFont="1" applyFill="1" applyBorder="1" applyAlignment="1">
      <alignment horizontal="left" vertical="center" wrapText="1"/>
    </xf>
    <xf numFmtId="0" fontId="7" fillId="0" borderId="0" xfId="0" applyFont="1" applyFill="1" applyBorder="1" applyAlignment="1"/>
    <xf numFmtId="0" fontId="7" fillId="0" borderId="0" xfId="0" applyFont="1" applyFill="1" applyAlignment="1">
      <alignment vertical="center"/>
    </xf>
    <xf numFmtId="176" fontId="7" fillId="0" borderId="0" xfId="1" applyNumberFormat="1" applyFont="1" applyFill="1"/>
    <xf numFmtId="49" fontId="7" fillId="0" borderId="0" xfId="1" applyNumberFormat="1" applyFont="1" applyFill="1"/>
    <xf numFmtId="0" fontId="7" fillId="0" borderId="0" xfId="1" applyFont="1" applyFill="1" applyAlignment="1">
      <alignment horizontal="left"/>
    </xf>
    <xf numFmtId="0" fontId="7" fillId="0" borderId="0" xfId="0" applyFont="1" applyFill="1" applyAlignment="1">
      <alignment wrapText="1"/>
    </xf>
    <xf numFmtId="0" fontId="7" fillId="0" borderId="0" xfId="0" applyFont="1" applyFill="1" applyAlignment="1"/>
    <xf numFmtId="0" fontId="7" fillId="0" borderId="9" xfId="0" applyFont="1" applyFill="1" applyBorder="1" applyAlignment="1">
      <alignment horizontal="center" vertical="center" wrapText="1"/>
    </xf>
    <xf numFmtId="178" fontId="7" fillId="0" borderId="4" xfId="0" applyNumberFormat="1" applyFont="1" applyFill="1" applyBorder="1" applyAlignment="1">
      <alignment horizontal="center" vertical="center" wrapText="1"/>
    </xf>
    <xf numFmtId="0" fontId="7" fillId="0" borderId="4" xfId="0" applyFont="1" applyFill="1" applyBorder="1" applyAlignment="1">
      <alignment horizontal="center" vertical="center"/>
    </xf>
    <xf numFmtId="0" fontId="7" fillId="0" borderId="9" xfId="5" applyFont="1" applyFill="1" applyBorder="1" applyAlignment="1">
      <alignment horizontal="center" vertical="center" wrapText="1"/>
    </xf>
    <xf numFmtId="0" fontId="7" fillId="0" borderId="9" xfId="0" applyFont="1" applyFill="1" applyBorder="1" applyAlignment="1">
      <alignment horizontal="center" vertical="center"/>
    </xf>
    <xf numFmtId="178" fontId="7" fillId="0" borderId="9" xfId="0" applyNumberFormat="1" applyFont="1" applyFill="1" applyBorder="1" applyAlignment="1">
      <alignment horizontal="center" vertical="center"/>
    </xf>
    <xf numFmtId="0" fontId="7" fillId="0" borderId="26" xfId="0" applyFont="1" applyFill="1" applyBorder="1" applyAlignment="1">
      <alignment horizontal="center" vertical="center"/>
    </xf>
    <xf numFmtId="0" fontId="7" fillId="0" borderId="0" xfId="0" applyFont="1" applyFill="1" applyAlignment="1">
      <alignment horizontal="center" vertical="center"/>
    </xf>
    <xf numFmtId="0" fontId="7" fillId="0" borderId="4" xfId="0" applyFont="1" applyFill="1" applyBorder="1" applyAlignment="1">
      <alignment horizontal="center" vertical="center" wrapText="1"/>
    </xf>
    <xf numFmtId="0" fontId="7" fillId="0" borderId="17" xfId="0" applyFont="1" applyFill="1" applyBorder="1" applyAlignment="1">
      <alignment horizontal="center" vertical="center" wrapText="1"/>
    </xf>
    <xf numFmtId="176" fontId="7" fillId="0" borderId="9" xfId="0" applyNumberFormat="1" applyFont="1" applyFill="1" applyBorder="1" applyAlignment="1">
      <alignment horizontal="center" vertical="center" wrapText="1"/>
    </xf>
    <xf numFmtId="0" fontId="7" fillId="0" borderId="20" xfId="0" applyFont="1" applyFill="1" applyBorder="1" applyAlignment="1">
      <alignment horizontal="center" vertical="center"/>
    </xf>
    <xf numFmtId="176" fontId="7" fillId="0" borderId="19" xfId="0" applyNumberFormat="1" applyFont="1" applyFill="1" applyBorder="1" applyAlignment="1">
      <alignment horizontal="center" vertical="center"/>
    </xf>
    <xf numFmtId="0" fontId="7" fillId="0" borderId="19" xfId="0" applyFont="1" applyFill="1" applyBorder="1" applyAlignment="1">
      <alignment horizontal="center" vertical="center"/>
    </xf>
    <xf numFmtId="0" fontId="7" fillId="0" borderId="26" xfId="0" applyFont="1" applyFill="1" applyBorder="1" applyAlignment="1">
      <alignment vertical="center"/>
    </xf>
    <xf numFmtId="0" fontId="7" fillId="0" borderId="26" xfId="0" applyFont="1" applyFill="1" applyBorder="1" applyAlignment="1"/>
    <xf numFmtId="0" fontId="7" fillId="0" borderId="27" xfId="0" applyFont="1" applyFill="1" applyBorder="1" applyAlignment="1"/>
    <xf numFmtId="0" fontId="3" fillId="0" borderId="1" xfId="1"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left" vertical="center"/>
    </xf>
    <xf numFmtId="0" fontId="7" fillId="0" borderId="0" xfId="0" applyFont="1" applyFill="1" applyBorder="1" applyAlignment="1">
      <alignment horizontal="left" wrapText="1"/>
    </xf>
    <xf numFmtId="0" fontId="7" fillId="0" borderId="0" xfId="0" applyFont="1" applyFill="1" applyBorder="1" applyAlignment="1">
      <alignment horizontal="left"/>
    </xf>
    <xf numFmtId="0" fontId="7" fillId="0" borderId="1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25"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24"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0" xfId="0" applyFont="1" applyFill="1" applyBorder="1" applyAlignment="1">
      <alignment horizontal="center" vertical="center"/>
    </xf>
    <xf numFmtId="0" fontId="7" fillId="0" borderId="16" xfId="0" applyFont="1" applyFill="1" applyBorder="1" applyAlignment="1">
      <alignment horizontal="center" vertical="center"/>
    </xf>
    <xf numFmtId="0" fontId="7" fillId="0" borderId="4" xfId="0" applyFont="1" applyFill="1" applyBorder="1" applyAlignment="1">
      <alignment horizontal="center" vertical="center"/>
    </xf>
    <xf numFmtId="176" fontId="7" fillId="0" borderId="19" xfId="0" applyNumberFormat="1" applyFont="1" applyFill="1" applyBorder="1" applyAlignment="1">
      <alignment horizontal="center" vertical="center"/>
    </xf>
    <xf numFmtId="176" fontId="7" fillId="0" borderId="24" xfId="0" applyNumberFormat="1" applyFont="1" applyFill="1" applyBorder="1" applyAlignment="1">
      <alignment horizontal="center" vertical="center"/>
    </xf>
    <xf numFmtId="0" fontId="7" fillId="0" borderId="9" xfId="0" applyFont="1" applyFill="1" applyBorder="1" applyAlignment="1">
      <alignment horizontal="center" wrapText="1"/>
    </xf>
    <xf numFmtId="0" fontId="7" fillId="0" borderId="20" xfId="0" applyFont="1" applyFill="1" applyBorder="1" applyAlignment="1">
      <alignment horizontal="center" wrapText="1"/>
    </xf>
    <xf numFmtId="0" fontId="7" fillId="0" borderId="26" xfId="0" applyFont="1" applyFill="1" applyBorder="1" applyAlignment="1">
      <alignment horizontal="center" wrapText="1"/>
    </xf>
    <xf numFmtId="0" fontId="7" fillId="0" borderId="27" xfId="0" applyFont="1" applyFill="1" applyBorder="1" applyAlignment="1">
      <alignment horizontal="center" wrapText="1"/>
    </xf>
    <xf numFmtId="0" fontId="7" fillId="0" borderId="0" xfId="0" applyFont="1" applyFill="1" applyAlignment="1">
      <alignment horizontal="center" vertical="center"/>
    </xf>
    <xf numFmtId="0" fontId="7" fillId="0" borderId="9" xfId="5" applyFont="1" applyFill="1" applyBorder="1" applyAlignment="1">
      <alignment horizontal="center" vertical="center" wrapText="1"/>
    </xf>
    <xf numFmtId="0" fontId="7" fillId="0" borderId="15" xfId="0" applyFont="1" applyFill="1" applyBorder="1" applyAlignment="1">
      <alignment horizontal="left" vertical="center" wrapText="1"/>
    </xf>
    <xf numFmtId="0" fontId="7" fillId="0" borderId="22" xfId="0" applyFont="1" applyFill="1" applyBorder="1" applyAlignment="1">
      <alignment horizontal="left" vertical="center" wrapText="1"/>
    </xf>
    <xf numFmtId="0" fontId="7" fillId="0" borderId="23" xfId="0" applyFont="1" applyFill="1" applyBorder="1" applyAlignment="1">
      <alignment horizontal="left" vertical="center" wrapText="1"/>
    </xf>
    <xf numFmtId="0" fontId="7" fillId="0" borderId="19" xfId="5" applyFont="1" applyFill="1" applyBorder="1" applyAlignment="1">
      <alignment horizontal="center" vertical="center" wrapText="1"/>
    </xf>
    <xf numFmtId="0" fontId="7" fillId="0" borderId="24" xfId="5"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20"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7" fillId="0" borderId="20" xfId="0" applyFont="1" applyFill="1" applyBorder="1" applyAlignment="1">
      <alignment horizontal="left" vertical="center" wrapText="1"/>
    </xf>
    <xf numFmtId="178" fontId="7" fillId="0" borderId="19" xfId="5" applyNumberFormat="1" applyFont="1" applyFill="1" applyBorder="1" applyAlignment="1">
      <alignment horizontal="center" vertical="center" wrapText="1"/>
    </xf>
    <xf numFmtId="178" fontId="7" fillId="0" borderId="21" xfId="5" applyNumberFormat="1" applyFont="1" applyFill="1" applyBorder="1" applyAlignment="1">
      <alignment horizontal="center" vertical="center" wrapText="1"/>
    </xf>
    <xf numFmtId="178" fontId="7" fillId="0" borderId="24" xfId="5" applyNumberFormat="1"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0" xfId="0" applyFont="1" applyFill="1" applyBorder="1" applyAlignment="1">
      <alignment horizontal="center" vertical="center" wrapText="1"/>
    </xf>
  </cellXfs>
  <cellStyles count="6">
    <cellStyle name="常规" xfId="0" builtinId="0"/>
    <cellStyle name="常规_070702宁波信息表格" xfId="4"/>
    <cellStyle name="常规_表格二：终端类表格" xfId="1"/>
    <cellStyle name="常规_表格二：终端类表格 2" xfId="3"/>
    <cellStyle name="常规_广州地铁" xfId="5"/>
    <cellStyle name="超链接" xfId="2"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38100</xdr:rowOff>
    </xdr:from>
    <xdr:to>
      <xdr:col>3</xdr:col>
      <xdr:colOff>285751</xdr:colOff>
      <xdr:row>0</xdr:row>
      <xdr:rowOff>828675</xdr:rowOff>
    </xdr:to>
    <xdr:pic>
      <xdr:nvPicPr>
        <xdr:cNvPr id="2" name="图片 3" descr="华视中英文LOGO.jpg"/>
        <xdr:cNvPicPr>
          <a:picLocks noChangeAspect="1"/>
        </xdr:cNvPicPr>
      </xdr:nvPicPr>
      <xdr:blipFill>
        <a:blip xmlns:r="http://schemas.openxmlformats.org/officeDocument/2006/relationships" r:embed="rId1" cstate="print"/>
        <a:srcRect/>
        <a:stretch>
          <a:fillRect/>
        </a:stretch>
      </xdr:blipFill>
      <xdr:spPr bwMode="auto">
        <a:xfrm>
          <a:off x="1" y="38100"/>
          <a:ext cx="2343150" cy="7905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657225</xdr:colOff>
      <xdr:row>0</xdr:row>
      <xdr:rowOff>552450</xdr:rowOff>
    </xdr:to>
    <xdr:pic>
      <xdr:nvPicPr>
        <xdr:cNvPr id="2" name="图片 3" descr="华视中英文LOGO.jpg"/>
        <xdr:cNvPicPr>
          <a:picLocks noChangeAspect="1"/>
        </xdr:cNvPicPr>
      </xdr:nvPicPr>
      <xdr:blipFill>
        <a:blip xmlns:r="http://schemas.openxmlformats.org/officeDocument/2006/relationships" r:embed="rId1" cstate="print"/>
        <a:srcRect/>
        <a:stretch>
          <a:fillRect/>
        </a:stretch>
      </xdr:blipFill>
      <xdr:spPr bwMode="auto">
        <a:xfrm>
          <a:off x="0" y="0"/>
          <a:ext cx="1343025" cy="5524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398"/>
  <sheetViews>
    <sheetView tabSelected="1" workbookViewId="0">
      <selection sqref="A1:J1"/>
    </sheetView>
  </sheetViews>
  <sheetFormatPr defaultRowHeight="14.25"/>
  <cols>
    <col min="1" max="4" width="9" style="8"/>
    <col min="5" max="6" width="9" style="61"/>
    <col min="7" max="8" width="9" style="62"/>
    <col min="9" max="9" width="9" style="8"/>
    <col min="10" max="10" width="31.125" style="63" customWidth="1"/>
    <col min="11" max="16384" width="9" style="8"/>
  </cols>
  <sheetData>
    <row r="1" spans="1:11" s="1" customFormat="1" ht="75.75" customHeight="1" thickBot="1">
      <c r="A1" s="83" t="s">
        <v>0</v>
      </c>
      <c r="B1" s="83"/>
      <c r="C1" s="83"/>
      <c r="D1" s="83"/>
      <c r="E1" s="83"/>
      <c r="F1" s="83"/>
      <c r="G1" s="83"/>
      <c r="H1" s="83"/>
      <c r="I1" s="83"/>
      <c r="J1" s="83"/>
    </row>
    <row r="2" spans="1:11" ht="42.75">
      <c r="A2" s="2" t="s">
        <v>1</v>
      </c>
      <c r="B2" s="3" t="s">
        <v>2</v>
      </c>
      <c r="C2" s="4" t="s">
        <v>3</v>
      </c>
      <c r="D2" s="4" t="s">
        <v>4</v>
      </c>
      <c r="E2" s="5" t="s">
        <v>5</v>
      </c>
      <c r="F2" s="5" t="s">
        <v>6</v>
      </c>
      <c r="G2" s="6" t="s">
        <v>7</v>
      </c>
      <c r="H2" s="6" t="s">
        <v>8</v>
      </c>
      <c r="I2" s="3" t="s">
        <v>9</v>
      </c>
      <c r="J2" s="3" t="s">
        <v>10</v>
      </c>
      <c r="K2" s="7"/>
    </row>
    <row r="3" spans="1:11" ht="27.75" customHeight="1">
      <c r="A3" s="9">
        <v>59</v>
      </c>
      <c r="B3" s="10" t="s">
        <v>11</v>
      </c>
      <c r="C3" s="11">
        <v>50</v>
      </c>
      <c r="D3" s="11">
        <f>C3*2</f>
        <v>100</v>
      </c>
      <c r="E3" s="12">
        <v>0.25694444444444448</v>
      </c>
      <c r="F3" s="12">
        <v>0.9375</v>
      </c>
      <c r="G3" s="13" t="s">
        <v>12</v>
      </c>
      <c r="H3" s="13">
        <v>70</v>
      </c>
      <c r="I3" s="10" t="s">
        <v>13</v>
      </c>
      <c r="J3" s="14" t="s">
        <v>14</v>
      </c>
      <c r="K3" s="7"/>
    </row>
    <row r="4" spans="1:11" ht="27.75" customHeight="1">
      <c r="A4" s="9">
        <v>60</v>
      </c>
      <c r="B4" s="10" t="s">
        <v>11</v>
      </c>
      <c r="C4" s="15">
        <v>14</v>
      </c>
      <c r="D4" s="15">
        <f>C4*2</f>
        <v>28</v>
      </c>
      <c r="E4" s="12">
        <v>0.25</v>
      </c>
      <c r="F4" s="12">
        <v>0.91666666666666663</v>
      </c>
      <c r="G4" s="13" t="s">
        <v>15</v>
      </c>
      <c r="H4" s="13">
        <v>50</v>
      </c>
      <c r="I4" s="10" t="s">
        <v>16</v>
      </c>
      <c r="J4" s="14" t="s">
        <v>17</v>
      </c>
      <c r="K4" s="7"/>
    </row>
    <row r="5" spans="1:11" ht="27.75" customHeight="1">
      <c r="A5" s="9">
        <v>61</v>
      </c>
      <c r="B5" s="10" t="s">
        <v>11</v>
      </c>
      <c r="C5" s="15">
        <v>21</v>
      </c>
      <c r="D5" s="15">
        <f>C5</f>
        <v>21</v>
      </c>
      <c r="E5" s="12">
        <v>0.25</v>
      </c>
      <c r="F5" s="12">
        <v>0.9375</v>
      </c>
      <c r="G5" s="13" t="s">
        <v>12</v>
      </c>
      <c r="H5" s="13">
        <v>53</v>
      </c>
      <c r="I5" s="10" t="s">
        <v>18</v>
      </c>
      <c r="J5" s="14" t="s">
        <v>19</v>
      </c>
      <c r="K5" s="7"/>
    </row>
    <row r="6" spans="1:11" ht="27.75" customHeight="1">
      <c r="A6" s="9" t="s">
        <v>20</v>
      </c>
      <c r="B6" s="10" t="s">
        <v>11</v>
      </c>
      <c r="C6" s="15">
        <v>1</v>
      </c>
      <c r="D6" s="15">
        <f>C6*2</f>
        <v>2</v>
      </c>
      <c r="E6" s="16">
        <v>0.27083333333333331</v>
      </c>
      <c r="F6" s="16">
        <v>0.91666666666666663</v>
      </c>
      <c r="G6" s="17" t="s">
        <v>12</v>
      </c>
      <c r="H6" s="17" t="s">
        <v>21</v>
      </c>
      <c r="I6" s="10" t="s">
        <v>22</v>
      </c>
      <c r="J6" s="14" t="s">
        <v>23</v>
      </c>
      <c r="K6" s="7"/>
    </row>
    <row r="7" spans="1:11" ht="27.75" customHeight="1">
      <c r="A7" s="9">
        <v>65</v>
      </c>
      <c r="B7" s="10" t="s">
        <v>11</v>
      </c>
      <c r="C7" s="15">
        <v>40</v>
      </c>
      <c r="D7" s="15">
        <f>C7*2</f>
        <v>80</v>
      </c>
      <c r="E7" s="12">
        <v>0.25</v>
      </c>
      <c r="F7" s="12">
        <v>0.91666666666666663</v>
      </c>
      <c r="G7" s="13" t="s">
        <v>24</v>
      </c>
      <c r="H7" s="13">
        <v>55</v>
      </c>
      <c r="I7" s="10" t="s">
        <v>25</v>
      </c>
      <c r="J7" s="14" t="s">
        <v>26</v>
      </c>
      <c r="K7" s="7"/>
    </row>
    <row r="8" spans="1:11" ht="27.75" customHeight="1">
      <c r="A8" s="9">
        <v>66</v>
      </c>
      <c r="B8" s="10" t="s">
        <v>11</v>
      </c>
      <c r="C8" s="15">
        <v>23</v>
      </c>
      <c r="D8" s="15">
        <v>38</v>
      </c>
      <c r="E8" s="12">
        <v>0.25</v>
      </c>
      <c r="F8" s="12">
        <v>0.9375</v>
      </c>
      <c r="G8" s="13" t="s">
        <v>12</v>
      </c>
      <c r="H8" s="13">
        <v>89</v>
      </c>
      <c r="I8" s="10" t="s">
        <v>27</v>
      </c>
      <c r="J8" s="18" t="s">
        <v>28</v>
      </c>
      <c r="K8" s="7"/>
    </row>
    <row r="9" spans="1:11" ht="27.75" customHeight="1">
      <c r="A9" s="9">
        <v>79</v>
      </c>
      <c r="B9" s="10" t="s">
        <v>11</v>
      </c>
      <c r="C9" s="15">
        <v>32</v>
      </c>
      <c r="D9" s="15">
        <f>C9*2</f>
        <v>64</v>
      </c>
      <c r="E9" s="12">
        <v>0.25</v>
      </c>
      <c r="F9" s="12">
        <v>0.9375</v>
      </c>
      <c r="G9" s="13" t="s">
        <v>12</v>
      </c>
      <c r="H9" s="13">
        <v>54</v>
      </c>
      <c r="I9" s="10" t="s">
        <v>29</v>
      </c>
      <c r="J9" s="14" t="s">
        <v>30</v>
      </c>
      <c r="K9" s="7"/>
    </row>
    <row r="10" spans="1:11" ht="27.75" customHeight="1">
      <c r="A10" s="9">
        <v>80</v>
      </c>
      <c r="B10" s="10" t="s">
        <v>11</v>
      </c>
      <c r="C10" s="15">
        <v>27</v>
      </c>
      <c r="D10" s="15">
        <v>40</v>
      </c>
      <c r="E10" s="12">
        <v>0.25</v>
      </c>
      <c r="F10" s="12">
        <v>0.9375</v>
      </c>
      <c r="G10" s="13" t="s">
        <v>12</v>
      </c>
      <c r="H10" s="13">
        <v>80</v>
      </c>
      <c r="I10" s="10" t="s">
        <v>31</v>
      </c>
      <c r="J10" s="14" t="s">
        <v>32</v>
      </c>
      <c r="K10" s="7"/>
    </row>
    <row r="11" spans="1:11" ht="27.75" customHeight="1">
      <c r="A11" s="9">
        <v>81</v>
      </c>
      <c r="B11" s="10" t="s">
        <v>33</v>
      </c>
      <c r="C11" s="15">
        <v>21</v>
      </c>
      <c r="D11" s="15">
        <f>C11*2</f>
        <v>42</v>
      </c>
      <c r="E11" s="12">
        <v>0.27083333333333331</v>
      </c>
      <c r="F11" s="12">
        <v>0.9375</v>
      </c>
      <c r="G11" s="13" t="s">
        <v>12</v>
      </c>
      <c r="H11" s="13">
        <v>60</v>
      </c>
      <c r="I11" s="10" t="s">
        <v>34</v>
      </c>
      <c r="J11" s="14" t="s">
        <v>35</v>
      </c>
      <c r="K11" s="7"/>
    </row>
    <row r="12" spans="1:11" ht="27.75" customHeight="1">
      <c r="A12" s="9">
        <v>82</v>
      </c>
      <c r="B12" s="10" t="s">
        <v>11</v>
      </c>
      <c r="C12" s="15">
        <v>25</v>
      </c>
      <c r="D12" s="15">
        <v>27</v>
      </c>
      <c r="E12" s="12">
        <v>0.25</v>
      </c>
      <c r="F12" s="12">
        <v>0.93055555555555547</v>
      </c>
      <c r="G12" s="13" t="s">
        <v>12</v>
      </c>
      <c r="H12" s="13">
        <v>50</v>
      </c>
      <c r="I12" s="10" t="s">
        <v>36</v>
      </c>
      <c r="J12" s="14" t="s">
        <v>37</v>
      </c>
      <c r="K12" s="7"/>
    </row>
    <row r="13" spans="1:11" ht="27.75" customHeight="1">
      <c r="A13" s="9">
        <v>83</v>
      </c>
      <c r="B13" s="10" t="s">
        <v>11</v>
      </c>
      <c r="C13" s="11">
        <v>19</v>
      </c>
      <c r="D13" s="11">
        <f>C13*2</f>
        <v>38</v>
      </c>
      <c r="E13" s="12">
        <v>0.25</v>
      </c>
      <c r="F13" s="12">
        <v>0.89583333333333337</v>
      </c>
      <c r="G13" s="13" t="s">
        <v>15</v>
      </c>
      <c r="H13" s="13">
        <v>78</v>
      </c>
      <c r="I13" s="10" t="s">
        <v>38</v>
      </c>
      <c r="J13" s="14" t="s">
        <v>39</v>
      </c>
      <c r="K13" s="7"/>
    </row>
    <row r="14" spans="1:11" ht="27.75" customHeight="1">
      <c r="A14" s="9">
        <v>84</v>
      </c>
      <c r="B14" s="10" t="s">
        <v>11</v>
      </c>
      <c r="C14" s="15">
        <v>18</v>
      </c>
      <c r="D14" s="15">
        <f>C14*2</f>
        <v>36</v>
      </c>
      <c r="E14" s="12">
        <v>0.25</v>
      </c>
      <c r="F14" s="12">
        <v>0.91666666666666663</v>
      </c>
      <c r="G14" s="13" t="s">
        <v>12</v>
      </c>
      <c r="H14" s="13">
        <v>60</v>
      </c>
      <c r="I14" s="10" t="s">
        <v>40</v>
      </c>
      <c r="J14" s="14" t="s">
        <v>41</v>
      </c>
      <c r="K14" s="7"/>
    </row>
    <row r="15" spans="1:11" ht="27.75" customHeight="1">
      <c r="A15" s="9" t="s">
        <v>42</v>
      </c>
      <c r="B15" s="10" t="s">
        <v>11</v>
      </c>
      <c r="C15" s="11">
        <v>27</v>
      </c>
      <c r="D15" s="11">
        <f>C15*2</f>
        <v>54</v>
      </c>
      <c r="E15" s="12">
        <v>0.26041666666666669</v>
      </c>
      <c r="F15" s="12">
        <v>0.91666666666666663</v>
      </c>
      <c r="G15" s="13" t="s">
        <v>12</v>
      </c>
      <c r="H15" s="13">
        <v>66</v>
      </c>
      <c r="I15" s="10" t="s">
        <v>43</v>
      </c>
      <c r="J15" s="14" t="s">
        <v>44</v>
      </c>
      <c r="K15" s="7"/>
    </row>
    <row r="16" spans="1:11" ht="27.75" customHeight="1">
      <c r="A16" s="9">
        <v>85</v>
      </c>
      <c r="B16" s="10" t="s">
        <v>11</v>
      </c>
      <c r="C16" s="11">
        <v>25</v>
      </c>
      <c r="D16" s="19">
        <f>C16*2</f>
        <v>50</v>
      </c>
      <c r="E16" s="12">
        <v>0.25</v>
      </c>
      <c r="F16" s="12">
        <v>0.91666666666666663</v>
      </c>
      <c r="G16" s="13" t="s">
        <v>24</v>
      </c>
      <c r="H16" s="13">
        <v>48</v>
      </c>
      <c r="I16" s="10" t="s">
        <v>45</v>
      </c>
      <c r="J16" s="14" t="s">
        <v>46</v>
      </c>
      <c r="K16" s="7"/>
    </row>
    <row r="17" spans="1:11" ht="27.75" customHeight="1">
      <c r="A17" s="9">
        <v>86</v>
      </c>
      <c r="B17" s="10" t="s">
        <v>11</v>
      </c>
      <c r="C17" s="20">
        <v>31</v>
      </c>
      <c r="D17" s="21">
        <v>35</v>
      </c>
      <c r="E17" s="12">
        <v>0.25</v>
      </c>
      <c r="F17" s="12">
        <v>0.9375</v>
      </c>
      <c r="G17" s="13" t="s">
        <v>12</v>
      </c>
      <c r="H17" s="13">
        <v>88</v>
      </c>
      <c r="I17" s="10" t="s">
        <v>47</v>
      </c>
      <c r="J17" s="14" t="s">
        <v>48</v>
      </c>
      <c r="K17" s="7"/>
    </row>
    <row r="18" spans="1:11" ht="27.75" customHeight="1">
      <c r="A18" s="9">
        <v>87</v>
      </c>
      <c r="B18" s="10" t="s">
        <v>11</v>
      </c>
      <c r="C18" s="15">
        <v>32</v>
      </c>
      <c r="D18" s="10">
        <f>C18*2</f>
        <v>64</v>
      </c>
      <c r="E18" s="12">
        <v>0.25</v>
      </c>
      <c r="F18" s="12">
        <v>0.95833333333333337</v>
      </c>
      <c r="G18" s="13" t="s">
        <v>24</v>
      </c>
      <c r="H18" s="13">
        <v>64</v>
      </c>
      <c r="I18" s="10" t="s">
        <v>49</v>
      </c>
      <c r="J18" s="14" t="s">
        <v>50</v>
      </c>
      <c r="K18" s="7"/>
    </row>
    <row r="19" spans="1:11" ht="27.75" customHeight="1">
      <c r="A19" s="9">
        <v>88</v>
      </c>
      <c r="B19" s="10" t="s">
        <v>11</v>
      </c>
      <c r="C19" s="15">
        <v>34</v>
      </c>
      <c r="D19" s="15">
        <v>38</v>
      </c>
      <c r="E19" s="12">
        <v>0.25</v>
      </c>
      <c r="F19" s="12">
        <v>0.93055555555555547</v>
      </c>
      <c r="G19" s="13" t="s">
        <v>12</v>
      </c>
      <c r="H19" s="13">
        <v>70</v>
      </c>
      <c r="I19" s="10" t="s">
        <v>51</v>
      </c>
      <c r="J19" s="14" t="s">
        <v>52</v>
      </c>
      <c r="K19" s="7"/>
    </row>
    <row r="20" spans="1:11" ht="27.75" customHeight="1">
      <c r="A20" s="9">
        <v>91</v>
      </c>
      <c r="B20" s="10" t="s">
        <v>11</v>
      </c>
      <c r="C20" s="15">
        <v>32</v>
      </c>
      <c r="D20" s="15">
        <v>40</v>
      </c>
      <c r="E20" s="12">
        <v>0.25</v>
      </c>
      <c r="F20" s="12">
        <v>0.91666666666666663</v>
      </c>
      <c r="G20" s="13" t="s">
        <v>12</v>
      </c>
      <c r="H20" s="13">
        <v>70</v>
      </c>
      <c r="I20" s="10" t="s">
        <v>53</v>
      </c>
      <c r="J20" s="14" t="s">
        <v>54</v>
      </c>
      <c r="K20" s="7"/>
    </row>
    <row r="21" spans="1:11" ht="27.75" customHeight="1">
      <c r="A21" s="9">
        <v>101</v>
      </c>
      <c r="B21" s="10" t="s">
        <v>11</v>
      </c>
      <c r="C21" s="11">
        <v>21</v>
      </c>
      <c r="D21" s="11">
        <v>34</v>
      </c>
      <c r="E21" s="12">
        <v>0.25</v>
      </c>
      <c r="F21" s="12">
        <v>0.9375</v>
      </c>
      <c r="G21" s="13" t="s">
        <v>12</v>
      </c>
      <c r="H21" s="13">
        <v>49</v>
      </c>
      <c r="I21" s="10" t="s">
        <v>55</v>
      </c>
      <c r="J21" s="14" t="s">
        <v>56</v>
      </c>
      <c r="K21" s="7"/>
    </row>
    <row r="22" spans="1:11" ht="27.75" customHeight="1">
      <c r="A22" s="9">
        <v>102</v>
      </c>
      <c r="B22" s="10" t="s">
        <v>11</v>
      </c>
      <c r="C22" s="20">
        <v>17</v>
      </c>
      <c r="D22" s="20">
        <v>30</v>
      </c>
      <c r="E22" s="12">
        <v>0.25</v>
      </c>
      <c r="F22" s="12">
        <v>0.9375</v>
      </c>
      <c r="G22" s="13" t="s">
        <v>12</v>
      </c>
      <c r="H22" s="13">
        <v>31</v>
      </c>
      <c r="I22" s="10" t="s">
        <v>57</v>
      </c>
      <c r="J22" s="14" t="s">
        <v>58</v>
      </c>
      <c r="K22" s="7"/>
    </row>
    <row r="23" spans="1:11" ht="27.75" customHeight="1">
      <c r="A23" s="9">
        <v>103</v>
      </c>
      <c r="B23" s="10" t="s">
        <v>11</v>
      </c>
      <c r="C23" s="15">
        <v>17</v>
      </c>
      <c r="D23" s="15">
        <v>20</v>
      </c>
      <c r="E23" s="12">
        <v>0.25</v>
      </c>
      <c r="F23" s="12">
        <v>0.9375</v>
      </c>
      <c r="G23" s="13" t="s">
        <v>12</v>
      </c>
      <c r="H23" s="13">
        <v>31</v>
      </c>
      <c r="I23" s="10" t="s">
        <v>59</v>
      </c>
      <c r="J23" s="14" t="s">
        <v>60</v>
      </c>
      <c r="K23" s="7"/>
    </row>
    <row r="24" spans="1:11" ht="27.75" customHeight="1">
      <c r="A24" s="9">
        <v>104</v>
      </c>
      <c r="B24" s="10" t="s">
        <v>11</v>
      </c>
      <c r="C24" s="15">
        <v>21</v>
      </c>
      <c r="D24" s="15">
        <v>40</v>
      </c>
      <c r="E24" s="12">
        <v>0.23958333333333334</v>
      </c>
      <c r="F24" s="12">
        <v>0.9375</v>
      </c>
      <c r="G24" s="13" t="s">
        <v>24</v>
      </c>
      <c r="H24" s="13">
        <v>37</v>
      </c>
      <c r="I24" s="10" t="s">
        <v>61</v>
      </c>
      <c r="J24" s="14" t="s">
        <v>62</v>
      </c>
      <c r="K24" s="7"/>
    </row>
    <row r="25" spans="1:11" ht="27.75" customHeight="1">
      <c r="A25" s="9">
        <v>105</v>
      </c>
      <c r="B25" s="10" t="s">
        <v>11</v>
      </c>
      <c r="C25" s="11">
        <v>31</v>
      </c>
      <c r="D25" s="11">
        <v>52</v>
      </c>
      <c r="E25" s="12">
        <v>0.25</v>
      </c>
      <c r="F25" s="12">
        <v>0.9375</v>
      </c>
      <c r="G25" s="13" t="s">
        <v>24</v>
      </c>
      <c r="H25" s="13">
        <v>64</v>
      </c>
      <c r="I25" s="10" t="s">
        <v>63</v>
      </c>
      <c r="J25" s="14" t="s">
        <v>64</v>
      </c>
      <c r="K25" s="7"/>
    </row>
    <row r="26" spans="1:11" ht="27.75" customHeight="1">
      <c r="A26" s="9">
        <v>106</v>
      </c>
      <c r="B26" s="10" t="s">
        <v>11</v>
      </c>
      <c r="C26" s="15">
        <v>26</v>
      </c>
      <c r="D26" s="15">
        <v>44</v>
      </c>
      <c r="E26" s="12">
        <v>0.25</v>
      </c>
      <c r="F26" s="12">
        <v>0.9375</v>
      </c>
      <c r="G26" s="13" t="s">
        <v>12</v>
      </c>
      <c r="H26" s="13">
        <v>37</v>
      </c>
      <c r="I26" s="10" t="s">
        <v>65</v>
      </c>
      <c r="J26" s="14" t="s">
        <v>66</v>
      </c>
      <c r="K26" s="7"/>
    </row>
    <row r="27" spans="1:11" ht="27.75" customHeight="1">
      <c r="A27" s="9">
        <v>107</v>
      </c>
      <c r="B27" s="10" t="s">
        <v>11</v>
      </c>
      <c r="C27" s="11">
        <v>29</v>
      </c>
      <c r="D27" s="11">
        <f>C27*2</f>
        <v>58</v>
      </c>
      <c r="E27" s="12">
        <v>0.25</v>
      </c>
      <c r="F27" s="12">
        <v>0.95833333333333337</v>
      </c>
      <c r="G27" s="13" t="s">
        <v>12</v>
      </c>
      <c r="H27" s="13">
        <v>31</v>
      </c>
      <c r="I27" s="10" t="s">
        <v>67</v>
      </c>
      <c r="J27" s="14" t="s">
        <v>68</v>
      </c>
      <c r="K27" s="7"/>
    </row>
    <row r="28" spans="1:11" ht="27.75" customHeight="1">
      <c r="A28" s="9">
        <v>108</v>
      </c>
      <c r="B28" s="10" t="s">
        <v>11</v>
      </c>
      <c r="C28" s="15">
        <v>31</v>
      </c>
      <c r="D28" s="15">
        <f>C28*2</f>
        <v>62</v>
      </c>
      <c r="E28" s="12">
        <v>0.25</v>
      </c>
      <c r="F28" s="12">
        <v>0.95833333333333337</v>
      </c>
      <c r="G28" s="13" t="s">
        <v>12</v>
      </c>
      <c r="H28" s="13">
        <v>48</v>
      </c>
      <c r="I28" s="10" t="s">
        <v>69</v>
      </c>
      <c r="J28" s="14" t="s">
        <v>70</v>
      </c>
      <c r="K28" s="7"/>
    </row>
    <row r="29" spans="1:11" ht="27.75" customHeight="1">
      <c r="A29" s="9">
        <v>109</v>
      </c>
      <c r="B29" s="10" t="s">
        <v>11</v>
      </c>
      <c r="C29" s="11">
        <v>35</v>
      </c>
      <c r="D29" s="11">
        <v>60</v>
      </c>
      <c r="E29" s="12">
        <v>0.25</v>
      </c>
      <c r="F29" s="12">
        <v>0.91666666666666663</v>
      </c>
      <c r="G29" s="13" t="s">
        <v>24</v>
      </c>
      <c r="H29" s="13">
        <v>48</v>
      </c>
      <c r="I29" s="10" t="s">
        <v>45</v>
      </c>
      <c r="J29" s="14" t="s">
        <v>71</v>
      </c>
      <c r="K29" s="7"/>
    </row>
    <row r="30" spans="1:11" ht="27.75" customHeight="1">
      <c r="A30" s="9">
        <v>110</v>
      </c>
      <c r="B30" s="10" t="s">
        <v>11</v>
      </c>
      <c r="C30" s="15">
        <v>30</v>
      </c>
      <c r="D30" s="15">
        <v>56</v>
      </c>
      <c r="E30" s="12">
        <v>0.25</v>
      </c>
      <c r="F30" s="12">
        <v>0.9375</v>
      </c>
      <c r="G30" s="13" t="s">
        <v>24</v>
      </c>
      <c r="H30" s="13">
        <v>53</v>
      </c>
      <c r="I30" s="10" t="s">
        <v>72</v>
      </c>
      <c r="J30" s="14" t="s">
        <v>73</v>
      </c>
      <c r="K30" s="7"/>
    </row>
    <row r="31" spans="1:11" ht="27.75" customHeight="1">
      <c r="A31" s="9">
        <v>111</v>
      </c>
      <c r="B31" s="10" t="s">
        <v>11</v>
      </c>
      <c r="C31" s="11">
        <v>34</v>
      </c>
      <c r="D31" s="11">
        <v>62</v>
      </c>
      <c r="E31" s="12">
        <v>0.25</v>
      </c>
      <c r="F31" s="12">
        <v>0.91666666666666663</v>
      </c>
      <c r="G31" s="13" t="s">
        <v>24</v>
      </c>
      <c r="H31" s="13">
        <v>68</v>
      </c>
      <c r="I31" s="10" t="s">
        <v>74</v>
      </c>
      <c r="J31" s="14" t="s">
        <v>75</v>
      </c>
      <c r="K31" s="7"/>
    </row>
    <row r="32" spans="1:11" ht="27.75" customHeight="1">
      <c r="A32" s="9">
        <v>112</v>
      </c>
      <c r="B32" s="10" t="s">
        <v>11</v>
      </c>
      <c r="C32" s="11">
        <v>37</v>
      </c>
      <c r="D32" s="11">
        <v>66</v>
      </c>
      <c r="E32" s="16">
        <v>0.25</v>
      </c>
      <c r="F32" s="16">
        <v>0.91666666666666663</v>
      </c>
      <c r="G32" s="17" t="s">
        <v>24</v>
      </c>
      <c r="H32" s="17">
        <v>49</v>
      </c>
      <c r="I32" s="10" t="s">
        <v>76</v>
      </c>
      <c r="J32" s="14" t="s">
        <v>77</v>
      </c>
      <c r="K32" s="7"/>
    </row>
    <row r="33" spans="1:11" ht="27.75" customHeight="1">
      <c r="A33" s="9">
        <v>113</v>
      </c>
      <c r="B33" s="10" t="s">
        <v>11</v>
      </c>
      <c r="C33" s="11">
        <v>29</v>
      </c>
      <c r="D33" s="11">
        <f>C33*2</f>
        <v>58</v>
      </c>
      <c r="E33" s="12">
        <v>0.25</v>
      </c>
      <c r="F33" s="12">
        <v>0.9375</v>
      </c>
      <c r="G33" s="13" t="s">
        <v>24</v>
      </c>
      <c r="H33" s="13">
        <v>45</v>
      </c>
      <c r="I33" s="10" t="s">
        <v>78</v>
      </c>
      <c r="J33" s="14" t="s">
        <v>79</v>
      </c>
      <c r="K33" s="7"/>
    </row>
    <row r="34" spans="1:11" ht="27.75" customHeight="1">
      <c r="A34" s="9">
        <v>114</v>
      </c>
      <c r="B34" s="10" t="s">
        <v>11</v>
      </c>
      <c r="C34" s="11">
        <v>33</v>
      </c>
      <c r="D34" s="11">
        <v>56</v>
      </c>
      <c r="E34" s="16">
        <v>0.25</v>
      </c>
      <c r="F34" s="16">
        <v>0.9375</v>
      </c>
      <c r="G34" s="17" t="s">
        <v>12</v>
      </c>
      <c r="H34" s="17">
        <v>52</v>
      </c>
      <c r="I34" s="10" t="s">
        <v>80</v>
      </c>
      <c r="J34" s="14" t="s">
        <v>81</v>
      </c>
      <c r="K34" s="7"/>
    </row>
    <row r="35" spans="1:11" ht="27.75" customHeight="1">
      <c r="A35" s="9">
        <v>121</v>
      </c>
      <c r="B35" s="10" t="s">
        <v>11</v>
      </c>
      <c r="C35" s="15">
        <v>25</v>
      </c>
      <c r="D35" s="15">
        <v>34</v>
      </c>
      <c r="E35" s="12">
        <v>0.25</v>
      </c>
      <c r="F35" s="12">
        <v>0.9375</v>
      </c>
      <c r="G35" s="13" t="s">
        <v>24</v>
      </c>
      <c r="H35" s="13">
        <v>67</v>
      </c>
      <c r="I35" s="10" t="s">
        <v>82</v>
      </c>
      <c r="J35" s="14" t="s">
        <v>83</v>
      </c>
      <c r="K35" s="7"/>
    </row>
    <row r="36" spans="1:11" ht="27.75" customHeight="1">
      <c r="A36" s="9" t="s">
        <v>84</v>
      </c>
      <c r="B36" s="10" t="s">
        <v>11</v>
      </c>
      <c r="C36" s="20">
        <v>21</v>
      </c>
      <c r="D36" s="20">
        <v>38</v>
      </c>
      <c r="E36" s="12">
        <v>0.27083333333333331</v>
      </c>
      <c r="F36" s="12">
        <v>0.875</v>
      </c>
      <c r="G36" s="13" t="s">
        <v>12</v>
      </c>
      <c r="H36" s="13">
        <v>82</v>
      </c>
      <c r="I36" s="10" t="s">
        <v>85</v>
      </c>
      <c r="J36" s="14" t="s">
        <v>86</v>
      </c>
      <c r="K36" s="7"/>
    </row>
    <row r="37" spans="1:11" ht="27.75" customHeight="1">
      <c r="A37" s="9">
        <v>122</v>
      </c>
      <c r="B37" s="10" t="s">
        <v>11</v>
      </c>
      <c r="C37" s="15">
        <v>36</v>
      </c>
      <c r="D37" s="15">
        <f>C37*2</f>
        <v>72</v>
      </c>
      <c r="E37" s="12">
        <v>0.26041666666666669</v>
      </c>
      <c r="F37" s="12">
        <v>0.89583333333333337</v>
      </c>
      <c r="G37" s="13" t="s">
        <v>24</v>
      </c>
      <c r="H37" s="13">
        <v>63</v>
      </c>
      <c r="I37" s="10" t="s">
        <v>87</v>
      </c>
      <c r="J37" s="14" t="s">
        <v>88</v>
      </c>
      <c r="K37" s="7"/>
    </row>
    <row r="38" spans="1:11" ht="27.75" customHeight="1">
      <c r="A38" s="9">
        <v>123</v>
      </c>
      <c r="B38" s="10" t="s">
        <v>33</v>
      </c>
      <c r="C38" s="15">
        <v>20</v>
      </c>
      <c r="D38" s="15">
        <f>C38*2</f>
        <v>40</v>
      </c>
      <c r="E38" s="12">
        <v>0.25</v>
      </c>
      <c r="F38" s="12">
        <v>0.9375</v>
      </c>
      <c r="G38" s="13" t="s">
        <v>89</v>
      </c>
      <c r="H38" s="13">
        <v>55</v>
      </c>
      <c r="I38" s="10" t="s">
        <v>34</v>
      </c>
      <c r="J38" s="14" t="s">
        <v>90</v>
      </c>
      <c r="K38" s="7"/>
    </row>
    <row r="39" spans="1:11" ht="27.75" customHeight="1">
      <c r="A39" s="9">
        <v>124</v>
      </c>
      <c r="B39" s="10" t="s">
        <v>11</v>
      </c>
      <c r="C39" s="15">
        <v>27</v>
      </c>
      <c r="D39" s="15">
        <v>36</v>
      </c>
      <c r="E39" s="12">
        <v>0.25</v>
      </c>
      <c r="F39" s="12">
        <v>0.93055555555555547</v>
      </c>
      <c r="G39" s="13" t="s">
        <v>24</v>
      </c>
      <c r="H39" s="13">
        <v>49</v>
      </c>
      <c r="I39" s="10" t="s">
        <v>91</v>
      </c>
      <c r="J39" s="14" t="s">
        <v>92</v>
      </c>
      <c r="K39" s="7"/>
    </row>
    <row r="40" spans="1:11" ht="27.75" customHeight="1">
      <c r="A40" s="9">
        <v>125</v>
      </c>
      <c r="B40" s="10" t="s">
        <v>11</v>
      </c>
      <c r="C40" s="15">
        <v>12</v>
      </c>
      <c r="D40" s="15">
        <f>C40*2</f>
        <v>24</v>
      </c>
      <c r="E40" s="12">
        <v>0.27083333333333331</v>
      </c>
      <c r="F40" s="12">
        <v>0.91666666666666663</v>
      </c>
      <c r="G40" s="13" t="s">
        <v>12</v>
      </c>
      <c r="H40" s="13">
        <v>73</v>
      </c>
      <c r="I40" s="10" t="s">
        <v>93</v>
      </c>
      <c r="J40" s="14" t="s">
        <v>94</v>
      </c>
      <c r="K40" s="7"/>
    </row>
    <row r="41" spans="1:11" ht="27.75" customHeight="1">
      <c r="A41" s="9">
        <v>126</v>
      </c>
      <c r="B41" s="10" t="s">
        <v>11</v>
      </c>
      <c r="C41" s="15">
        <v>54</v>
      </c>
      <c r="D41" s="15">
        <f>C41*2</f>
        <v>108</v>
      </c>
      <c r="E41" s="12">
        <v>0.25</v>
      </c>
      <c r="F41" s="12">
        <v>0.89583333333333337</v>
      </c>
      <c r="G41" s="13" t="s">
        <v>95</v>
      </c>
      <c r="H41" s="13">
        <v>76</v>
      </c>
      <c r="I41" s="10" t="s">
        <v>96</v>
      </c>
      <c r="J41" s="14" t="s">
        <v>97</v>
      </c>
      <c r="K41" s="7"/>
    </row>
    <row r="42" spans="1:11" ht="27.75" customHeight="1">
      <c r="A42" s="9">
        <v>128</v>
      </c>
      <c r="B42" s="10" t="s">
        <v>11</v>
      </c>
      <c r="C42" s="15">
        <v>32</v>
      </c>
      <c r="D42" s="15">
        <v>45</v>
      </c>
      <c r="E42" s="12">
        <v>0.25</v>
      </c>
      <c r="F42" s="12">
        <v>0.93055555555555547</v>
      </c>
      <c r="G42" s="13" t="s">
        <v>95</v>
      </c>
      <c r="H42" s="13">
        <v>58</v>
      </c>
      <c r="I42" s="10" t="s">
        <v>98</v>
      </c>
      <c r="J42" s="14" t="s">
        <v>99</v>
      </c>
      <c r="K42" s="7"/>
    </row>
    <row r="43" spans="1:11" ht="27.75" customHeight="1">
      <c r="A43" s="9">
        <v>132</v>
      </c>
      <c r="B43" s="10" t="s">
        <v>11</v>
      </c>
      <c r="C43" s="15">
        <v>13</v>
      </c>
      <c r="D43" s="15">
        <f>C43*2</f>
        <v>26</v>
      </c>
      <c r="E43" s="16">
        <v>0.25</v>
      </c>
      <c r="F43" s="16">
        <v>0.91666666666666663</v>
      </c>
      <c r="G43" s="17" t="s">
        <v>12</v>
      </c>
      <c r="H43" s="17">
        <v>35</v>
      </c>
      <c r="I43" s="10" t="s">
        <v>100</v>
      </c>
      <c r="J43" s="14" t="s">
        <v>101</v>
      </c>
      <c r="K43" s="7"/>
    </row>
    <row r="44" spans="1:11" ht="27.75" customHeight="1">
      <c r="A44" s="9">
        <v>134</v>
      </c>
      <c r="B44" s="10" t="s">
        <v>33</v>
      </c>
      <c r="C44" s="15">
        <v>36</v>
      </c>
      <c r="D44" s="15">
        <v>60</v>
      </c>
      <c r="E44" s="12">
        <v>0.25</v>
      </c>
      <c r="F44" s="12">
        <v>0.9375</v>
      </c>
      <c r="G44" s="13" t="s">
        <v>12</v>
      </c>
      <c r="H44" s="13">
        <v>62</v>
      </c>
      <c r="I44" s="10" t="s">
        <v>102</v>
      </c>
      <c r="J44" s="14" t="s">
        <v>103</v>
      </c>
      <c r="K44" s="7"/>
    </row>
    <row r="45" spans="1:11" ht="27.75" customHeight="1">
      <c r="A45" s="9">
        <v>136</v>
      </c>
      <c r="B45" s="10" t="s">
        <v>11</v>
      </c>
      <c r="C45" s="15">
        <v>14</v>
      </c>
      <c r="D45" s="15">
        <f>C45*2</f>
        <v>28</v>
      </c>
      <c r="E45" s="12">
        <v>0.27083333333333331</v>
      </c>
      <c r="F45" s="12">
        <v>0.9375</v>
      </c>
      <c r="G45" s="13" t="s">
        <v>12</v>
      </c>
      <c r="H45" s="13">
        <v>57</v>
      </c>
      <c r="I45" s="10" t="s">
        <v>104</v>
      </c>
      <c r="J45" s="14" t="s">
        <v>105</v>
      </c>
      <c r="K45" s="7"/>
    </row>
    <row r="46" spans="1:11" ht="27.75" customHeight="1">
      <c r="A46" s="9">
        <v>137</v>
      </c>
      <c r="B46" s="10" t="s">
        <v>11</v>
      </c>
      <c r="C46" s="15">
        <v>14</v>
      </c>
      <c r="D46" s="15">
        <f>C46*2</f>
        <v>28</v>
      </c>
      <c r="E46" s="12">
        <v>0.26041666666666669</v>
      </c>
      <c r="F46" s="12">
        <v>0.9375</v>
      </c>
      <c r="G46" s="13" t="s">
        <v>12</v>
      </c>
      <c r="H46" s="13">
        <v>67</v>
      </c>
      <c r="I46" s="10" t="s">
        <v>106</v>
      </c>
      <c r="J46" s="14" t="s">
        <v>107</v>
      </c>
      <c r="K46" s="7"/>
    </row>
    <row r="47" spans="1:11" ht="27.75" customHeight="1">
      <c r="A47" s="9">
        <v>140</v>
      </c>
      <c r="B47" s="10" t="s">
        <v>11</v>
      </c>
      <c r="C47" s="15">
        <v>20</v>
      </c>
      <c r="D47" s="10">
        <f t="shared" ref="D47:D65" si="0">C47*2</f>
        <v>40</v>
      </c>
      <c r="E47" s="12">
        <v>0.25</v>
      </c>
      <c r="F47" s="12">
        <v>0.91666666666666663</v>
      </c>
      <c r="G47" s="13" t="s">
        <v>108</v>
      </c>
      <c r="H47" s="13">
        <v>54</v>
      </c>
      <c r="I47" s="10" t="s">
        <v>109</v>
      </c>
      <c r="J47" s="14" t="s">
        <v>110</v>
      </c>
      <c r="K47" s="7"/>
    </row>
    <row r="48" spans="1:11" ht="27.75" customHeight="1">
      <c r="A48" s="9">
        <v>175</v>
      </c>
      <c r="B48" s="10" t="s">
        <v>11</v>
      </c>
      <c r="C48" s="15">
        <v>22</v>
      </c>
      <c r="D48" s="10">
        <f>C48*2</f>
        <v>44</v>
      </c>
      <c r="E48" s="12">
        <v>0.25694444444444448</v>
      </c>
      <c r="F48" s="12">
        <v>0.95138888888888884</v>
      </c>
      <c r="G48" s="13" t="s">
        <v>89</v>
      </c>
      <c r="H48" s="13">
        <v>68</v>
      </c>
      <c r="I48" s="10" t="s">
        <v>111</v>
      </c>
      <c r="J48" s="14" t="s">
        <v>112</v>
      </c>
      <c r="K48" s="7"/>
    </row>
    <row r="49" spans="1:11" ht="27.75" customHeight="1">
      <c r="A49" s="9">
        <v>176</v>
      </c>
      <c r="B49" s="10" t="s">
        <v>11</v>
      </c>
      <c r="C49" s="15">
        <v>22</v>
      </c>
      <c r="D49" s="20">
        <v>42</v>
      </c>
      <c r="E49" s="12">
        <v>0.25</v>
      </c>
      <c r="F49" s="12">
        <v>0.95833333333333337</v>
      </c>
      <c r="G49" s="13" t="s">
        <v>12</v>
      </c>
      <c r="H49" s="13">
        <v>49</v>
      </c>
      <c r="I49" s="10" t="s">
        <v>113</v>
      </c>
      <c r="J49" s="14" t="s">
        <v>114</v>
      </c>
      <c r="K49" s="7"/>
    </row>
    <row r="50" spans="1:11" ht="27.75" customHeight="1">
      <c r="A50" s="9">
        <v>179</v>
      </c>
      <c r="B50" s="10" t="s">
        <v>11</v>
      </c>
      <c r="C50" s="15">
        <v>44</v>
      </c>
      <c r="D50" s="15">
        <f t="shared" si="0"/>
        <v>88</v>
      </c>
      <c r="E50" s="12">
        <v>0.25</v>
      </c>
      <c r="F50" s="12">
        <v>0.9375</v>
      </c>
      <c r="G50" s="22" t="s">
        <v>12</v>
      </c>
      <c r="H50" s="22">
        <v>73</v>
      </c>
      <c r="I50" s="23" t="s">
        <v>115</v>
      </c>
      <c r="J50" s="24" t="s">
        <v>116</v>
      </c>
      <c r="K50" s="7"/>
    </row>
    <row r="51" spans="1:11" ht="27.75" customHeight="1">
      <c r="A51" s="9">
        <v>181</v>
      </c>
      <c r="B51" s="10" t="s">
        <v>11</v>
      </c>
      <c r="C51" s="15">
        <v>21</v>
      </c>
      <c r="D51" s="15">
        <f t="shared" si="0"/>
        <v>42</v>
      </c>
      <c r="E51" s="12">
        <v>0.25</v>
      </c>
      <c r="F51" s="12">
        <v>0.9375</v>
      </c>
      <c r="G51" s="13" t="s">
        <v>12</v>
      </c>
      <c r="H51" s="13">
        <v>68</v>
      </c>
      <c r="I51" s="10" t="s">
        <v>117</v>
      </c>
      <c r="J51" s="25" t="s">
        <v>118</v>
      </c>
      <c r="K51" s="7"/>
    </row>
    <row r="52" spans="1:11" ht="27.75" customHeight="1">
      <c r="A52" s="9">
        <v>182</v>
      </c>
      <c r="B52" s="10" t="s">
        <v>11</v>
      </c>
      <c r="C52" s="15">
        <v>25</v>
      </c>
      <c r="D52" s="15">
        <f t="shared" si="0"/>
        <v>50</v>
      </c>
      <c r="E52" s="12">
        <v>0.26041666666666669</v>
      </c>
      <c r="F52" s="12">
        <v>0.95833333333333337</v>
      </c>
      <c r="G52" s="13" t="s">
        <v>89</v>
      </c>
      <c r="H52" s="13">
        <v>64</v>
      </c>
      <c r="I52" s="10" t="s">
        <v>119</v>
      </c>
      <c r="J52" s="25" t="s">
        <v>120</v>
      </c>
      <c r="K52" s="7"/>
    </row>
    <row r="53" spans="1:11" ht="27.75" customHeight="1">
      <c r="A53" s="9">
        <v>183</v>
      </c>
      <c r="B53" s="10" t="s">
        <v>11</v>
      </c>
      <c r="C53" s="11">
        <v>30</v>
      </c>
      <c r="D53" s="11">
        <f t="shared" si="0"/>
        <v>60</v>
      </c>
      <c r="E53" s="12">
        <v>0.26041666666666669</v>
      </c>
      <c r="F53" s="12">
        <v>0.94791666666666663</v>
      </c>
      <c r="G53" s="13" t="s">
        <v>12</v>
      </c>
      <c r="H53" s="13">
        <v>60</v>
      </c>
      <c r="I53" s="10" t="s">
        <v>121</v>
      </c>
      <c r="J53" s="25" t="s">
        <v>122</v>
      </c>
      <c r="K53" s="7"/>
    </row>
    <row r="54" spans="1:11" ht="27.75" customHeight="1">
      <c r="A54" s="9">
        <v>184</v>
      </c>
      <c r="B54" s="10" t="s">
        <v>11</v>
      </c>
      <c r="C54" s="20">
        <v>4</v>
      </c>
      <c r="D54" s="20">
        <f t="shared" si="0"/>
        <v>8</v>
      </c>
      <c r="E54" s="12">
        <v>0.27083333333333331</v>
      </c>
      <c r="F54" s="12">
        <v>0.95833333333333337</v>
      </c>
      <c r="G54" s="13" t="s">
        <v>12</v>
      </c>
      <c r="H54" s="13">
        <v>58</v>
      </c>
      <c r="I54" s="10" t="s">
        <v>123</v>
      </c>
      <c r="J54" s="25" t="s">
        <v>124</v>
      </c>
      <c r="K54" s="7"/>
    </row>
    <row r="55" spans="1:11" ht="27.75" customHeight="1">
      <c r="A55" s="9">
        <v>185</v>
      </c>
      <c r="B55" s="10" t="s">
        <v>11</v>
      </c>
      <c r="C55" s="15">
        <v>19</v>
      </c>
      <c r="D55" s="15">
        <v>36</v>
      </c>
      <c r="E55" s="12">
        <v>0.25</v>
      </c>
      <c r="F55" s="12">
        <v>0.9375</v>
      </c>
      <c r="G55" s="13" t="s">
        <v>15</v>
      </c>
      <c r="H55" s="13">
        <v>66</v>
      </c>
      <c r="I55" s="10" t="s">
        <v>125</v>
      </c>
      <c r="J55" s="26" t="s">
        <v>126</v>
      </c>
      <c r="K55" s="7"/>
    </row>
    <row r="56" spans="1:11" ht="27.75" customHeight="1">
      <c r="A56" s="9">
        <v>186</v>
      </c>
      <c r="B56" s="10" t="s">
        <v>11</v>
      </c>
      <c r="C56" s="15">
        <v>31</v>
      </c>
      <c r="D56" s="15">
        <f t="shared" si="0"/>
        <v>62</v>
      </c>
      <c r="E56" s="12">
        <v>0.25</v>
      </c>
      <c r="F56" s="12">
        <v>0.95833333333333337</v>
      </c>
      <c r="G56" s="13" t="s">
        <v>24</v>
      </c>
      <c r="H56" s="13">
        <v>60</v>
      </c>
      <c r="I56" s="10" t="s">
        <v>127</v>
      </c>
      <c r="J56" s="26" t="s">
        <v>128</v>
      </c>
      <c r="K56" s="7"/>
    </row>
    <row r="57" spans="1:11" ht="27.75" customHeight="1">
      <c r="A57" s="9">
        <v>188</v>
      </c>
      <c r="B57" s="10" t="s">
        <v>11</v>
      </c>
      <c r="C57" s="15">
        <v>20</v>
      </c>
      <c r="D57" s="15">
        <f t="shared" si="0"/>
        <v>40</v>
      </c>
      <c r="E57" s="16">
        <v>0.2638888888888889</v>
      </c>
      <c r="F57" s="16">
        <v>0.94791666666666663</v>
      </c>
      <c r="G57" s="17">
        <v>5</v>
      </c>
      <c r="H57" s="17">
        <v>60</v>
      </c>
      <c r="I57" s="10" t="s">
        <v>129</v>
      </c>
      <c r="J57" s="25" t="s">
        <v>130</v>
      </c>
      <c r="K57" s="7"/>
    </row>
    <row r="58" spans="1:11" ht="27.75" customHeight="1">
      <c r="A58" s="9">
        <v>190</v>
      </c>
      <c r="B58" s="10" t="s">
        <v>11</v>
      </c>
      <c r="C58" s="15">
        <v>21</v>
      </c>
      <c r="D58" s="10">
        <f t="shared" si="0"/>
        <v>42</v>
      </c>
      <c r="E58" s="12">
        <v>0.26041666666666669</v>
      </c>
      <c r="F58" s="12">
        <v>0.94791666666666663</v>
      </c>
      <c r="G58" s="13" t="s">
        <v>12</v>
      </c>
      <c r="H58" s="13">
        <v>61</v>
      </c>
      <c r="I58" s="10" t="s">
        <v>131</v>
      </c>
      <c r="J58" s="26" t="s">
        <v>132</v>
      </c>
      <c r="K58" s="7"/>
    </row>
    <row r="59" spans="1:11" ht="27.75" customHeight="1">
      <c r="A59" s="9">
        <v>191</v>
      </c>
      <c r="B59" s="10" t="s">
        <v>11</v>
      </c>
      <c r="C59" s="15">
        <v>29</v>
      </c>
      <c r="D59" s="10">
        <f t="shared" si="0"/>
        <v>58</v>
      </c>
      <c r="E59" s="12">
        <v>0.26041666666666669</v>
      </c>
      <c r="F59" s="12">
        <v>0.95833333333333337</v>
      </c>
      <c r="G59" s="13" t="s">
        <v>24</v>
      </c>
      <c r="H59" s="13">
        <v>62</v>
      </c>
      <c r="I59" s="27" t="s">
        <v>133</v>
      </c>
      <c r="J59" s="28" t="s">
        <v>134</v>
      </c>
      <c r="K59" s="7"/>
    </row>
    <row r="60" spans="1:11" ht="27.75" customHeight="1">
      <c r="A60" s="9">
        <v>192</v>
      </c>
      <c r="B60" s="10" t="s">
        <v>11</v>
      </c>
      <c r="C60" s="15">
        <v>20</v>
      </c>
      <c r="D60" s="10">
        <v>36</v>
      </c>
      <c r="E60" s="12">
        <v>0.25</v>
      </c>
      <c r="F60" s="12">
        <v>0.95833333333333337</v>
      </c>
      <c r="G60" s="13" t="s">
        <v>135</v>
      </c>
      <c r="H60" s="13">
        <v>72</v>
      </c>
      <c r="I60" s="10" t="s">
        <v>136</v>
      </c>
      <c r="J60" s="26" t="s">
        <v>137</v>
      </c>
      <c r="K60" s="7"/>
    </row>
    <row r="61" spans="1:11" ht="27.75" customHeight="1">
      <c r="A61" s="9">
        <v>193</v>
      </c>
      <c r="B61" s="10" t="s">
        <v>11</v>
      </c>
      <c r="C61" s="15">
        <v>40</v>
      </c>
      <c r="D61" s="10">
        <f t="shared" si="0"/>
        <v>80</v>
      </c>
      <c r="E61" s="12">
        <v>0.25</v>
      </c>
      <c r="F61" s="12">
        <v>0.9375</v>
      </c>
      <c r="G61" s="13" t="s">
        <v>12</v>
      </c>
      <c r="H61" s="13">
        <v>47</v>
      </c>
      <c r="I61" s="10" t="s">
        <v>138</v>
      </c>
      <c r="J61" s="26" t="s">
        <v>139</v>
      </c>
      <c r="K61" s="7"/>
    </row>
    <row r="62" spans="1:11" ht="27.75" customHeight="1">
      <c r="A62" s="9">
        <v>195</v>
      </c>
      <c r="B62" s="10" t="s">
        <v>11</v>
      </c>
      <c r="C62" s="15">
        <v>17</v>
      </c>
      <c r="D62" s="10">
        <f t="shared" si="0"/>
        <v>34</v>
      </c>
      <c r="E62" s="12">
        <v>0.25</v>
      </c>
      <c r="F62" s="12">
        <v>0.9375</v>
      </c>
      <c r="G62" s="13" t="s">
        <v>12</v>
      </c>
      <c r="H62" s="13">
        <v>69</v>
      </c>
      <c r="I62" s="10" t="s">
        <v>140</v>
      </c>
      <c r="J62" s="14" t="s">
        <v>141</v>
      </c>
      <c r="K62" s="7"/>
    </row>
    <row r="63" spans="1:11" ht="27.75" customHeight="1">
      <c r="A63" s="9">
        <v>197</v>
      </c>
      <c r="B63" s="10" t="s">
        <v>11</v>
      </c>
      <c r="C63" s="15">
        <v>1</v>
      </c>
      <c r="D63" s="10">
        <f t="shared" si="0"/>
        <v>2</v>
      </c>
      <c r="E63" s="12">
        <v>0.25694444444444448</v>
      </c>
      <c r="F63" s="12">
        <v>0.94444444444444453</v>
      </c>
      <c r="G63" s="13" t="s">
        <v>89</v>
      </c>
      <c r="H63" s="13">
        <v>58</v>
      </c>
      <c r="I63" s="10" t="s">
        <v>142</v>
      </c>
      <c r="J63" s="26" t="s">
        <v>143</v>
      </c>
      <c r="K63" s="7"/>
    </row>
    <row r="64" spans="1:11" ht="27.75" customHeight="1">
      <c r="A64" s="9">
        <v>199</v>
      </c>
      <c r="B64" s="10" t="s">
        <v>11</v>
      </c>
      <c r="C64" s="15">
        <v>1</v>
      </c>
      <c r="D64" s="10">
        <f>C64</f>
        <v>1</v>
      </c>
      <c r="E64" s="16">
        <v>0.26041666666666669</v>
      </c>
      <c r="F64" s="16">
        <v>0.94791666666666663</v>
      </c>
      <c r="G64" s="17">
        <v>10</v>
      </c>
      <c r="H64" s="17">
        <v>45</v>
      </c>
      <c r="I64" s="10" t="s">
        <v>144</v>
      </c>
      <c r="J64" s="25" t="s">
        <v>145</v>
      </c>
      <c r="K64" s="7"/>
    </row>
    <row r="65" spans="1:11" ht="27.75" customHeight="1">
      <c r="A65" s="9">
        <v>201</v>
      </c>
      <c r="B65" s="10" t="s">
        <v>11</v>
      </c>
      <c r="C65" s="15">
        <v>22</v>
      </c>
      <c r="D65" s="10">
        <f t="shared" si="0"/>
        <v>44</v>
      </c>
      <c r="E65" s="16">
        <v>0.22916666666666666</v>
      </c>
      <c r="F65" s="16">
        <v>0.9375</v>
      </c>
      <c r="G65" s="17" t="s">
        <v>12</v>
      </c>
      <c r="H65" s="17">
        <v>49</v>
      </c>
      <c r="I65" s="10" t="s">
        <v>146</v>
      </c>
      <c r="J65" s="14" t="s">
        <v>147</v>
      </c>
      <c r="K65" s="7"/>
    </row>
    <row r="66" spans="1:11" ht="27.75" customHeight="1">
      <c r="A66" s="9">
        <v>202</v>
      </c>
      <c r="B66" s="10" t="s">
        <v>11</v>
      </c>
      <c r="C66" s="11">
        <v>18</v>
      </c>
      <c r="D66" s="19">
        <f>C66*2</f>
        <v>36</v>
      </c>
      <c r="E66" s="12">
        <v>0.27083333333333331</v>
      </c>
      <c r="F66" s="12">
        <v>0.91666666666666663</v>
      </c>
      <c r="G66" s="13" t="s">
        <v>148</v>
      </c>
      <c r="H66" s="13">
        <v>74</v>
      </c>
      <c r="I66" s="10" t="s">
        <v>149</v>
      </c>
      <c r="J66" s="14" t="s">
        <v>150</v>
      </c>
      <c r="K66" s="7"/>
    </row>
    <row r="67" spans="1:11" ht="27.75" customHeight="1">
      <c r="A67" s="9">
        <v>204</v>
      </c>
      <c r="B67" s="10" t="s">
        <v>11</v>
      </c>
      <c r="C67" s="11">
        <v>31</v>
      </c>
      <c r="D67" s="19">
        <f>C67*2</f>
        <v>62</v>
      </c>
      <c r="E67" s="16">
        <v>0.25</v>
      </c>
      <c r="F67" s="16">
        <v>0.91666666666666663</v>
      </c>
      <c r="G67" s="17" t="s">
        <v>12</v>
      </c>
      <c r="H67" s="17">
        <v>52</v>
      </c>
      <c r="I67" s="10" t="s">
        <v>151</v>
      </c>
      <c r="J67" s="14" t="s">
        <v>152</v>
      </c>
      <c r="K67" s="7"/>
    </row>
    <row r="68" spans="1:11" ht="27.75" customHeight="1">
      <c r="A68" s="9">
        <v>205</v>
      </c>
      <c r="B68" s="10" t="s">
        <v>33</v>
      </c>
      <c r="C68" s="11">
        <v>26</v>
      </c>
      <c r="D68" s="19">
        <f>C68*2</f>
        <v>52</v>
      </c>
      <c r="E68" s="12">
        <v>0.25</v>
      </c>
      <c r="F68" s="12">
        <v>0.89583333333333337</v>
      </c>
      <c r="G68" s="13" t="s">
        <v>89</v>
      </c>
      <c r="H68" s="13">
        <v>54</v>
      </c>
      <c r="I68" s="10" t="s">
        <v>153</v>
      </c>
      <c r="J68" s="14" t="s">
        <v>154</v>
      </c>
      <c r="K68" s="7"/>
    </row>
    <row r="69" spans="1:11" ht="27.75" customHeight="1">
      <c r="A69" s="9">
        <v>206</v>
      </c>
      <c r="B69" s="10" t="s">
        <v>11</v>
      </c>
      <c r="C69" s="11">
        <v>56</v>
      </c>
      <c r="D69" s="19">
        <f>C69*2</f>
        <v>112</v>
      </c>
      <c r="E69" s="12">
        <v>0.25</v>
      </c>
      <c r="F69" s="12">
        <v>0.9375</v>
      </c>
      <c r="G69" s="13" t="s">
        <v>12</v>
      </c>
      <c r="H69" s="13">
        <v>76</v>
      </c>
      <c r="I69" s="10" t="s">
        <v>155</v>
      </c>
      <c r="J69" s="14" t="s">
        <v>156</v>
      </c>
      <c r="K69" s="7"/>
    </row>
    <row r="70" spans="1:11" ht="27.75" customHeight="1">
      <c r="A70" s="9">
        <v>208</v>
      </c>
      <c r="B70" s="10" t="s">
        <v>11</v>
      </c>
      <c r="C70" s="11">
        <v>50</v>
      </c>
      <c r="D70" s="19">
        <f>C70*2</f>
        <v>100</v>
      </c>
      <c r="E70" s="12">
        <v>0.25</v>
      </c>
      <c r="F70" s="12">
        <v>0.9375</v>
      </c>
      <c r="G70" s="13" t="s">
        <v>12</v>
      </c>
      <c r="H70" s="13">
        <v>55</v>
      </c>
      <c r="I70" s="10" t="s">
        <v>157</v>
      </c>
      <c r="J70" s="14" t="s">
        <v>158</v>
      </c>
      <c r="K70" s="7"/>
    </row>
    <row r="71" spans="1:11" ht="27.75" customHeight="1">
      <c r="A71" s="9">
        <v>209</v>
      </c>
      <c r="B71" s="10" t="s">
        <v>11</v>
      </c>
      <c r="C71" s="11">
        <v>16</v>
      </c>
      <c r="D71" s="11">
        <f t="shared" ref="D71:D77" si="1">C71*2</f>
        <v>32</v>
      </c>
      <c r="E71" s="12">
        <v>0.25</v>
      </c>
      <c r="F71" s="12">
        <v>0.91666666666666663</v>
      </c>
      <c r="G71" s="13" t="s">
        <v>12</v>
      </c>
      <c r="H71" s="13">
        <v>78</v>
      </c>
      <c r="I71" s="10" t="s">
        <v>159</v>
      </c>
      <c r="J71" s="14" t="s">
        <v>160</v>
      </c>
      <c r="K71" s="7"/>
    </row>
    <row r="72" spans="1:11" ht="27.75" customHeight="1">
      <c r="A72" s="9">
        <v>212</v>
      </c>
      <c r="B72" s="10" t="s">
        <v>11</v>
      </c>
      <c r="C72" s="15">
        <v>19</v>
      </c>
      <c r="D72" s="15">
        <f t="shared" si="1"/>
        <v>38</v>
      </c>
      <c r="E72" s="16">
        <v>0.25</v>
      </c>
      <c r="F72" s="16">
        <v>0.89583333333333337</v>
      </c>
      <c r="G72" s="17" t="s">
        <v>24</v>
      </c>
      <c r="H72" s="17">
        <v>69</v>
      </c>
      <c r="I72" s="10" t="s">
        <v>161</v>
      </c>
      <c r="J72" s="14" t="s">
        <v>162</v>
      </c>
      <c r="K72" s="7"/>
    </row>
    <row r="73" spans="1:11" ht="27.75" customHeight="1">
      <c r="A73" s="9">
        <v>214</v>
      </c>
      <c r="B73" s="10" t="s">
        <v>11</v>
      </c>
      <c r="C73" s="15">
        <v>20</v>
      </c>
      <c r="D73" s="10">
        <f t="shared" si="1"/>
        <v>40</v>
      </c>
      <c r="E73" s="12">
        <v>0.27083333333333331</v>
      </c>
      <c r="F73" s="12">
        <v>0.89583333333333337</v>
      </c>
      <c r="G73" s="13" t="s">
        <v>12</v>
      </c>
      <c r="H73" s="13">
        <v>90</v>
      </c>
      <c r="I73" s="10" t="s">
        <v>163</v>
      </c>
      <c r="J73" s="14" t="s">
        <v>164</v>
      </c>
      <c r="K73" s="7"/>
    </row>
    <row r="74" spans="1:11" ht="27.75" customHeight="1">
      <c r="A74" s="9">
        <v>217</v>
      </c>
      <c r="B74" s="10" t="s">
        <v>11</v>
      </c>
      <c r="C74" s="11">
        <v>34</v>
      </c>
      <c r="D74" s="19">
        <f t="shared" si="1"/>
        <v>68</v>
      </c>
      <c r="E74" s="16">
        <v>0.25</v>
      </c>
      <c r="F74" s="16">
        <v>0.94791666666666663</v>
      </c>
      <c r="G74" s="17" t="s">
        <v>12</v>
      </c>
      <c r="H74" s="17">
        <v>49</v>
      </c>
      <c r="I74" s="10" t="s">
        <v>165</v>
      </c>
      <c r="J74" s="14" t="s">
        <v>166</v>
      </c>
      <c r="K74" s="7"/>
    </row>
    <row r="75" spans="1:11" ht="27.75" customHeight="1">
      <c r="A75" s="9">
        <v>219</v>
      </c>
      <c r="B75" s="10" t="s">
        <v>11</v>
      </c>
      <c r="C75" s="15">
        <v>22</v>
      </c>
      <c r="D75" s="10">
        <f t="shared" si="1"/>
        <v>44</v>
      </c>
      <c r="E75" s="12">
        <v>0.25</v>
      </c>
      <c r="F75" s="12">
        <v>0.91666666666666663</v>
      </c>
      <c r="G75" s="13" t="s">
        <v>24</v>
      </c>
      <c r="H75" s="13">
        <v>69</v>
      </c>
      <c r="I75" s="10" t="s">
        <v>167</v>
      </c>
      <c r="J75" s="14" t="s">
        <v>168</v>
      </c>
      <c r="K75" s="7"/>
    </row>
    <row r="76" spans="1:11" ht="27.75" customHeight="1">
      <c r="A76" s="9">
        <v>220</v>
      </c>
      <c r="B76" s="10" t="s">
        <v>11</v>
      </c>
      <c r="C76" s="11">
        <v>34</v>
      </c>
      <c r="D76" s="19">
        <f t="shared" si="1"/>
        <v>68</v>
      </c>
      <c r="E76" s="12">
        <v>0.27083333333333331</v>
      </c>
      <c r="F76" s="12">
        <v>0.85416666666666663</v>
      </c>
      <c r="G76" s="13" t="s">
        <v>12</v>
      </c>
      <c r="H76" s="13">
        <v>62</v>
      </c>
      <c r="I76" s="10" t="s">
        <v>169</v>
      </c>
      <c r="J76" s="14" t="s">
        <v>170</v>
      </c>
      <c r="K76" s="7"/>
    </row>
    <row r="77" spans="1:11" ht="27.75" customHeight="1">
      <c r="A77" s="9">
        <v>223</v>
      </c>
      <c r="B77" s="10" t="s">
        <v>33</v>
      </c>
      <c r="C77" s="15">
        <v>18</v>
      </c>
      <c r="D77" s="10">
        <f t="shared" si="1"/>
        <v>36</v>
      </c>
      <c r="E77" s="12">
        <v>0.25</v>
      </c>
      <c r="F77" s="12">
        <v>0.91666666666666663</v>
      </c>
      <c r="G77" s="13" t="s">
        <v>12</v>
      </c>
      <c r="H77" s="13">
        <v>58</v>
      </c>
      <c r="I77" s="10" t="s">
        <v>171</v>
      </c>
      <c r="J77" s="14" t="s">
        <v>172</v>
      </c>
      <c r="K77" s="7"/>
    </row>
    <row r="78" spans="1:11" ht="27.75" customHeight="1">
      <c r="A78" s="9">
        <v>225</v>
      </c>
      <c r="B78" s="10" t="s">
        <v>11</v>
      </c>
      <c r="C78" s="20">
        <v>27</v>
      </c>
      <c r="D78" s="21">
        <f>C78*2</f>
        <v>54</v>
      </c>
      <c r="E78" s="12">
        <v>0.25</v>
      </c>
      <c r="F78" s="12">
        <v>0.91666666666666663</v>
      </c>
      <c r="G78" s="13" t="s">
        <v>12</v>
      </c>
      <c r="H78" s="13">
        <v>67</v>
      </c>
      <c r="I78" s="10" t="s">
        <v>173</v>
      </c>
      <c r="J78" s="14" t="s">
        <v>174</v>
      </c>
      <c r="K78" s="7"/>
    </row>
    <row r="79" spans="1:11" ht="27.75" customHeight="1">
      <c r="A79" s="9">
        <v>228</v>
      </c>
      <c r="B79" s="10" t="s">
        <v>11</v>
      </c>
      <c r="C79" s="15">
        <v>26</v>
      </c>
      <c r="D79" s="10">
        <f>C79*2</f>
        <v>52</v>
      </c>
      <c r="E79" s="12">
        <v>0.22916666666666666</v>
      </c>
      <c r="F79" s="12">
        <v>0.91666666666666663</v>
      </c>
      <c r="G79" s="13" t="s">
        <v>24</v>
      </c>
      <c r="H79" s="13">
        <v>51</v>
      </c>
      <c r="I79" s="10" t="s">
        <v>175</v>
      </c>
      <c r="J79" s="14" t="s">
        <v>176</v>
      </c>
      <c r="K79" s="7"/>
    </row>
    <row r="80" spans="1:11" ht="27.75" customHeight="1">
      <c r="A80" s="9">
        <v>231</v>
      </c>
      <c r="B80" s="10" t="s">
        <v>11</v>
      </c>
      <c r="C80" s="11">
        <v>44</v>
      </c>
      <c r="D80" s="19">
        <f>C80*2</f>
        <v>88</v>
      </c>
      <c r="E80" s="12">
        <v>0.25</v>
      </c>
      <c r="F80" s="12">
        <v>0.875</v>
      </c>
      <c r="G80" s="13" t="s">
        <v>24</v>
      </c>
      <c r="H80" s="13">
        <v>74</v>
      </c>
      <c r="I80" s="10" t="s">
        <v>177</v>
      </c>
      <c r="J80" s="14" t="s">
        <v>178</v>
      </c>
      <c r="K80" s="7"/>
    </row>
    <row r="81" spans="1:11" ht="27.75" customHeight="1">
      <c r="A81" s="9" t="s">
        <v>179</v>
      </c>
      <c r="B81" s="10" t="s">
        <v>11</v>
      </c>
      <c r="C81" s="15">
        <v>9</v>
      </c>
      <c r="D81" s="10">
        <f>C81*2</f>
        <v>18</v>
      </c>
      <c r="E81" s="12">
        <v>0.25</v>
      </c>
      <c r="F81" s="12">
        <v>0.875</v>
      </c>
      <c r="G81" s="13">
        <v>5</v>
      </c>
      <c r="H81" s="13">
        <v>45</v>
      </c>
      <c r="I81" s="10" t="s">
        <v>180</v>
      </c>
      <c r="J81" s="14" t="s">
        <v>181</v>
      </c>
      <c r="K81" s="7"/>
    </row>
    <row r="82" spans="1:11" ht="27.75" customHeight="1">
      <c r="A82" s="9">
        <v>233</v>
      </c>
      <c r="B82" s="10" t="s">
        <v>11</v>
      </c>
      <c r="C82" s="20">
        <v>19</v>
      </c>
      <c r="D82" s="21">
        <f>C82*2</f>
        <v>38</v>
      </c>
      <c r="E82" s="12">
        <v>0.25</v>
      </c>
      <c r="F82" s="12">
        <v>0.9375</v>
      </c>
      <c r="G82" s="13" t="s">
        <v>24</v>
      </c>
      <c r="H82" s="13">
        <v>73</v>
      </c>
      <c r="I82" s="10" t="s">
        <v>182</v>
      </c>
      <c r="J82" s="14" t="s">
        <v>183</v>
      </c>
      <c r="K82" s="7"/>
    </row>
    <row r="83" spans="1:11" ht="27.75" customHeight="1">
      <c r="A83" s="9">
        <v>236</v>
      </c>
      <c r="B83" s="10" t="s">
        <v>11</v>
      </c>
      <c r="C83" s="11">
        <v>29</v>
      </c>
      <c r="D83" s="19">
        <v>49</v>
      </c>
      <c r="E83" s="12">
        <v>0.25</v>
      </c>
      <c r="F83" s="12">
        <v>0.91666666666666663</v>
      </c>
      <c r="G83" s="13" t="s">
        <v>12</v>
      </c>
      <c r="H83" s="13">
        <v>70</v>
      </c>
      <c r="I83" s="10" t="s">
        <v>184</v>
      </c>
      <c r="J83" s="14" t="s">
        <v>185</v>
      </c>
      <c r="K83" s="7"/>
    </row>
    <row r="84" spans="1:11" ht="27.75" customHeight="1">
      <c r="A84" s="9">
        <v>239</v>
      </c>
      <c r="B84" s="10" t="s">
        <v>11</v>
      </c>
      <c r="C84" s="15">
        <v>20</v>
      </c>
      <c r="D84" s="10">
        <f>C84*2</f>
        <v>40</v>
      </c>
      <c r="E84" s="12">
        <v>0.25</v>
      </c>
      <c r="F84" s="12">
        <v>0.91666666666666663</v>
      </c>
      <c r="G84" s="13" t="s">
        <v>24</v>
      </c>
      <c r="H84" s="13">
        <v>65</v>
      </c>
      <c r="I84" s="10" t="s">
        <v>186</v>
      </c>
      <c r="J84" s="14" t="s">
        <v>187</v>
      </c>
      <c r="K84" s="7"/>
    </row>
    <row r="85" spans="1:11" ht="27.75" customHeight="1">
      <c r="A85" s="9">
        <v>243</v>
      </c>
      <c r="B85" s="10" t="s">
        <v>11</v>
      </c>
      <c r="C85" s="15">
        <v>30</v>
      </c>
      <c r="D85" s="10">
        <f>C85*2</f>
        <v>60</v>
      </c>
      <c r="E85" s="12">
        <v>0.25</v>
      </c>
      <c r="F85" s="12">
        <v>0.9375</v>
      </c>
      <c r="G85" s="13" t="s">
        <v>24</v>
      </c>
      <c r="H85" s="13">
        <v>69</v>
      </c>
      <c r="I85" s="10" t="s">
        <v>188</v>
      </c>
      <c r="J85" s="14" t="s">
        <v>189</v>
      </c>
      <c r="K85" s="7"/>
    </row>
    <row r="86" spans="1:11" ht="27.75" customHeight="1">
      <c r="A86" s="9">
        <v>246</v>
      </c>
      <c r="B86" s="10" t="s">
        <v>33</v>
      </c>
      <c r="C86" s="20">
        <v>29</v>
      </c>
      <c r="D86" s="21">
        <f>C86*2</f>
        <v>58</v>
      </c>
      <c r="E86" s="12">
        <v>0.25</v>
      </c>
      <c r="F86" s="12">
        <v>0.89583333333333337</v>
      </c>
      <c r="G86" s="13" t="s">
        <v>190</v>
      </c>
      <c r="H86" s="13">
        <v>90</v>
      </c>
      <c r="I86" s="10" t="s">
        <v>191</v>
      </c>
      <c r="J86" s="18" t="s">
        <v>192</v>
      </c>
      <c r="K86" s="7"/>
    </row>
    <row r="87" spans="1:11" ht="27.75" customHeight="1">
      <c r="A87" s="9">
        <v>247</v>
      </c>
      <c r="B87" s="10" t="s">
        <v>33</v>
      </c>
      <c r="C87" s="11">
        <v>34</v>
      </c>
      <c r="D87" s="19">
        <f>C87*2</f>
        <v>68</v>
      </c>
      <c r="E87" s="12">
        <v>0.25694444444444448</v>
      </c>
      <c r="F87" s="12">
        <v>0.9375</v>
      </c>
      <c r="G87" s="13" t="s">
        <v>24</v>
      </c>
      <c r="H87" s="13">
        <v>62</v>
      </c>
      <c r="I87" s="10" t="s">
        <v>193</v>
      </c>
      <c r="J87" s="14" t="s">
        <v>194</v>
      </c>
      <c r="K87" s="7"/>
    </row>
    <row r="88" spans="1:11" ht="27.75" customHeight="1">
      <c r="A88" s="9">
        <v>250</v>
      </c>
      <c r="B88" s="10" t="s">
        <v>11</v>
      </c>
      <c r="C88" s="15">
        <v>46</v>
      </c>
      <c r="D88" s="15">
        <v>56</v>
      </c>
      <c r="E88" s="12">
        <v>0.25</v>
      </c>
      <c r="F88" s="12">
        <v>0.95833333333333337</v>
      </c>
      <c r="G88" s="13" t="s">
        <v>15</v>
      </c>
      <c r="H88" s="13">
        <v>80</v>
      </c>
      <c r="I88" s="10" t="s">
        <v>195</v>
      </c>
      <c r="J88" s="14" t="s">
        <v>196</v>
      </c>
      <c r="K88" s="7"/>
    </row>
    <row r="89" spans="1:11" ht="27.75" customHeight="1">
      <c r="A89" s="9">
        <v>252</v>
      </c>
      <c r="B89" s="10" t="s">
        <v>11</v>
      </c>
      <c r="C89" s="11">
        <v>14</v>
      </c>
      <c r="D89" s="19">
        <f t="shared" ref="D89:D96" si="2">C89*2</f>
        <v>28</v>
      </c>
      <c r="E89" s="12">
        <v>0.25</v>
      </c>
      <c r="F89" s="12">
        <v>0.91666666666666663</v>
      </c>
      <c r="G89" s="13" t="s">
        <v>89</v>
      </c>
      <c r="H89" s="13">
        <v>81</v>
      </c>
      <c r="I89" s="10" t="s">
        <v>197</v>
      </c>
      <c r="J89" s="14" t="s">
        <v>198</v>
      </c>
      <c r="K89" s="7"/>
    </row>
    <row r="90" spans="1:11" ht="27.75" customHeight="1">
      <c r="A90" s="9">
        <v>253</v>
      </c>
      <c r="B90" s="10" t="s">
        <v>11</v>
      </c>
      <c r="C90" s="15">
        <v>11</v>
      </c>
      <c r="D90" s="10">
        <f t="shared" si="2"/>
        <v>22</v>
      </c>
      <c r="E90" s="12">
        <v>0.25</v>
      </c>
      <c r="F90" s="12">
        <v>0.95138888888888884</v>
      </c>
      <c r="G90" s="13" t="s">
        <v>24</v>
      </c>
      <c r="H90" s="13">
        <v>61</v>
      </c>
      <c r="I90" s="10" t="s">
        <v>199</v>
      </c>
      <c r="J90" s="14" t="s">
        <v>200</v>
      </c>
      <c r="K90" s="7"/>
    </row>
    <row r="91" spans="1:11" ht="27.75" customHeight="1">
      <c r="A91" s="9">
        <v>254</v>
      </c>
      <c r="B91" s="10" t="s">
        <v>11</v>
      </c>
      <c r="C91" s="15">
        <v>25</v>
      </c>
      <c r="D91" s="10">
        <f t="shared" si="2"/>
        <v>50</v>
      </c>
      <c r="E91" s="12">
        <v>0.25</v>
      </c>
      <c r="F91" s="12">
        <v>0.91666666666666663</v>
      </c>
      <c r="G91" s="13" t="s">
        <v>24</v>
      </c>
      <c r="H91" s="13">
        <v>55</v>
      </c>
      <c r="I91" s="10" t="s">
        <v>201</v>
      </c>
      <c r="J91" s="14" t="s">
        <v>202</v>
      </c>
      <c r="K91" s="7"/>
    </row>
    <row r="92" spans="1:11" ht="27.75" customHeight="1">
      <c r="A92" s="9">
        <v>256</v>
      </c>
      <c r="B92" s="10" t="s">
        <v>11</v>
      </c>
      <c r="C92" s="15">
        <v>21</v>
      </c>
      <c r="D92" s="10">
        <f t="shared" si="2"/>
        <v>42</v>
      </c>
      <c r="E92" s="12">
        <v>0.25</v>
      </c>
      <c r="F92" s="12">
        <v>0.9375</v>
      </c>
      <c r="G92" s="13" t="s">
        <v>24</v>
      </c>
      <c r="H92" s="13">
        <v>70</v>
      </c>
      <c r="I92" s="10" t="s">
        <v>203</v>
      </c>
      <c r="J92" s="14" t="s">
        <v>204</v>
      </c>
      <c r="K92" s="7"/>
    </row>
    <row r="93" spans="1:11" ht="27.75" customHeight="1">
      <c r="A93" s="9">
        <v>257</v>
      </c>
      <c r="B93" s="10" t="s">
        <v>11</v>
      </c>
      <c r="C93" s="15">
        <v>23</v>
      </c>
      <c r="D93" s="10">
        <f t="shared" si="2"/>
        <v>46</v>
      </c>
      <c r="E93" s="12">
        <v>0.22916666666666666</v>
      </c>
      <c r="F93" s="12">
        <v>0.91666666666666663</v>
      </c>
      <c r="G93" s="13" t="s">
        <v>24</v>
      </c>
      <c r="H93" s="13">
        <v>44</v>
      </c>
      <c r="I93" s="10" t="s">
        <v>205</v>
      </c>
      <c r="J93" s="14" t="s">
        <v>206</v>
      </c>
      <c r="K93" s="7"/>
    </row>
    <row r="94" spans="1:11" ht="27.75" customHeight="1">
      <c r="A94" s="9">
        <v>259</v>
      </c>
      <c r="B94" s="10" t="s">
        <v>33</v>
      </c>
      <c r="C94" s="15">
        <v>19</v>
      </c>
      <c r="D94" s="10">
        <f t="shared" si="2"/>
        <v>38</v>
      </c>
      <c r="E94" s="12">
        <v>0.27083333333333331</v>
      </c>
      <c r="F94" s="12">
        <v>0.875</v>
      </c>
      <c r="G94" s="13" t="s">
        <v>12</v>
      </c>
      <c r="H94" s="13">
        <v>78</v>
      </c>
      <c r="I94" s="10" t="s">
        <v>207</v>
      </c>
      <c r="J94" s="14" t="s">
        <v>208</v>
      </c>
      <c r="K94" s="7"/>
    </row>
    <row r="95" spans="1:11" ht="27.75" customHeight="1">
      <c r="A95" s="9">
        <v>260</v>
      </c>
      <c r="B95" s="10" t="s">
        <v>11</v>
      </c>
      <c r="C95" s="11">
        <v>18</v>
      </c>
      <c r="D95" s="19">
        <f t="shared" si="2"/>
        <v>36</v>
      </c>
      <c r="E95" s="12">
        <v>0.25</v>
      </c>
      <c r="F95" s="12">
        <v>0.91666666666666663</v>
      </c>
      <c r="G95" s="13" t="s">
        <v>89</v>
      </c>
      <c r="H95" s="13">
        <v>42</v>
      </c>
      <c r="I95" s="10" t="s">
        <v>209</v>
      </c>
      <c r="J95" s="14" t="s">
        <v>210</v>
      </c>
      <c r="K95" s="7"/>
    </row>
    <row r="96" spans="1:11" ht="27.75" customHeight="1">
      <c r="A96" s="9" t="s">
        <v>211</v>
      </c>
      <c r="B96" s="10" t="s">
        <v>11</v>
      </c>
      <c r="C96" s="15">
        <v>8</v>
      </c>
      <c r="D96" s="10">
        <f t="shared" si="2"/>
        <v>16</v>
      </c>
      <c r="E96" s="12">
        <v>0.27777777777777779</v>
      </c>
      <c r="F96" s="12">
        <v>0.875</v>
      </c>
      <c r="G96" s="13" t="s">
        <v>15</v>
      </c>
      <c r="H96" s="13">
        <v>50</v>
      </c>
      <c r="I96" s="10" t="s">
        <v>212</v>
      </c>
      <c r="J96" s="14" t="s">
        <v>213</v>
      </c>
      <c r="K96" s="7"/>
    </row>
    <row r="97" spans="1:11" ht="27.75" customHeight="1">
      <c r="A97" s="9">
        <v>262</v>
      </c>
      <c r="B97" s="10" t="s">
        <v>33</v>
      </c>
      <c r="C97" s="11">
        <v>31</v>
      </c>
      <c r="D97" s="19">
        <v>41</v>
      </c>
      <c r="E97" s="12">
        <v>0.24305555555555555</v>
      </c>
      <c r="F97" s="12">
        <v>0.91666666666666663</v>
      </c>
      <c r="G97" s="13" t="s">
        <v>24</v>
      </c>
      <c r="H97" s="13">
        <v>46</v>
      </c>
      <c r="I97" s="10" t="s">
        <v>214</v>
      </c>
      <c r="J97" s="14" t="s">
        <v>215</v>
      </c>
      <c r="K97" s="7"/>
    </row>
    <row r="98" spans="1:11" ht="27.75" customHeight="1">
      <c r="A98" s="9">
        <v>265</v>
      </c>
      <c r="B98" s="10" t="s">
        <v>33</v>
      </c>
      <c r="C98" s="15">
        <v>13</v>
      </c>
      <c r="D98" s="10">
        <v>21</v>
      </c>
      <c r="E98" s="12">
        <v>0.27083333333333331</v>
      </c>
      <c r="F98" s="12">
        <v>0.9375</v>
      </c>
      <c r="G98" s="13" t="s">
        <v>24</v>
      </c>
      <c r="H98" s="13">
        <v>55</v>
      </c>
      <c r="I98" s="10" t="s">
        <v>216</v>
      </c>
      <c r="J98" s="14" t="s">
        <v>217</v>
      </c>
      <c r="K98" s="7"/>
    </row>
    <row r="99" spans="1:11" ht="27.75" customHeight="1">
      <c r="A99" s="9">
        <v>266</v>
      </c>
      <c r="B99" s="10" t="s">
        <v>33</v>
      </c>
      <c r="C99" s="11">
        <v>31</v>
      </c>
      <c r="D99" s="19">
        <f t="shared" ref="D99:D115" si="3">C99*2</f>
        <v>62</v>
      </c>
      <c r="E99" s="12">
        <v>0.27083333333333331</v>
      </c>
      <c r="F99" s="12">
        <v>0.91666666666666663</v>
      </c>
      <c r="G99" s="13" t="s">
        <v>89</v>
      </c>
      <c r="H99" s="13">
        <v>66</v>
      </c>
      <c r="I99" s="10" t="s">
        <v>218</v>
      </c>
      <c r="J99" s="14" t="s">
        <v>219</v>
      </c>
      <c r="K99" s="7"/>
    </row>
    <row r="100" spans="1:11" ht="27.75" customHeight="1">
      <c r="A100" s="9">
        <v>270</v>
      </c>
      <c r="B100" s="10" t="s">
        <v>11</v>
      </c>
      <c r="C100" s="11">
        <v>52</v>
      </c>
      <c r="D100" s="19">
        <f t="shared" si="3"/>
        <v>104</v>
      </c>
      <c r="E100" s="12">
        <v>0.25</v>
      </c>
      <c r="F100" s="12">
        <v>0.94791666666666663</v>
      </c>
      <c r="G100" s="13" t="s">
        <v>12</v>
      </c>
      <c r="H100" s="13">
        <v>85</v>
      </c>
      <c r="I100" s="10" t="s">
        <v>220</v>
      </c>
      <c r="J100" s="14" t="s">
        <v>221</v>
      </c>
      <c r="K100" s="7"/>
    </row>
    <row r="101" spans="1:11" ht="27.75" customHeight="1">
      <c r="A101" s="9">
        <v>271</v>
      </c>
      <c r="B101" s="10" t="s">
        <v>11</v>
      </c>
      <c r="C101" s="15">
        <v>19</v>
      </c>
      <c r="D101" s="10">
        <f t="shared" si="3"/>
        <v>38</v>
      </c>
      <c r="E101" s="12">
        <v>0.27083333333333331</v>
      </c>
      <c r="F101" s="12">
        <v>0.91666666666666663</v>
      </c>
      <c r="G101" s="13" t="s">
        <v>89</v>
      </c>
      <c r="H101" s="13">
        <v>67</v>
      </c>
      <c r="I101" s="10" t="s">
        <v>222</v>
      </c>
      <c r="J101" s="14" t="s">
        <v>223</v>
      </c>
      <c r="K101" s="7"/>
    </row>
    <row r="102" spans="1:11" ht="27.75" customHeight="1">
      <c r="A102" s="9">
        <v>273</v>
      </c>
      <c r="B102" s="10" t="s">
        <v>11</v>
      </c>
      <c r="C102" s="20">
        <v>26</v>
      </c>
      <c r="D102" s="21">
        <f t="shared" si="3"/>
        <v>52</v>
      </c>
      <c r="E102" s="12">
        <v>0.25</v>
      </c>
      <c r="F102" s="12">
        <v>0.9375</v>
      </c>
      <c r="G102" s="13" t="s">
        <v>12</v>
      </c>
      <c r="H102" s="13">
        <v>60</v>
      </c>
      <c r="I102" s="10" t="s">
        <v>224</v>
      </c>
      <c r="J102" s="14" t="s">
        <v>225</v>
      </c>
      <c r="K102" s="7"/>
    </row>
    <row r="103" spans="1:11" ht="27.75" customHeight="1">
      <c r="A103" s="9">
        <v>274</v>
      </c>
      <c r="B103" s="10" t="s">
        <v>11</v>
      </c>
      <c r="C103" s="20">
        <v>15</v>
      </c>
      <c r="D103" s="21">
        <f t="shared" si="3"/>
        <v>30</v>
      </c>
      <c r="E103" s="12">
        <v>0.25</v>
      </c>
      <c r="F103" s="12">
        <v>0.91666666666666663</v>
      </c>
      <c r="G103" s="13" t="s">
        <v>12</v>
      </c>
      <c r="H103" s="13">
        <v>64</v>
      </c>
      <c r="I103" s="10" t="s">
        <v>226</v>
      </c>
      <c r="J103" s="14" t="s">
        <v>227</v>
      </c>
      <c r="K103" s="7"/>
    </row>
    <row r="104" spans="1:11" ht="27.75" customHeight="1">
      <c r="A104" s="9">
        <v>275</v>
      </c>
      <c r="B104" s="10" t="s">
        <v>11</v>
      </c>
      <c r="C104" s="11">
        <v>53</v>
      </c>
      <c r="D104" s="19">
        <f t="shared" si="3"/>
        <v>106</v>
      </c>
      <c r="E104" s="12">
        <v>0.22916666666666666</v>
      </c>
      <c r="F104" s="12">
        <v>0.91666666666666663</v>
      </c>
      <c r="G104" s="13" t="s">
        <v>24</v>
      </c>
      <c r="H104" s="13">
        <v>72</v>
      </c>
      <c r="I104" s="10" t="s">
        <v>228</v>
      </c>
      <c r="J104" s="14" t="s">
        <v>229</v>
      </c>
      <c r="K104" s="7"/>
    </row>
    <row r="105" spans="1:11" ht="27.75" customHeight="1">
      <c r="A105" s="9">
        <v>277</v>
      </c>
      <c r="B105" s="10" t="s">
        <v>11</v>
      </c>
      <c r="C105" s="20">
        <v>32</v>
      </c>
      <c r="D105" s="21">
        <f t="shared" si="3"/>
        <v>64</v>
      </c>
      <c r="E105" s="12">
        <v>0.25</v>
      </c>
      <c r="F105" s="12">
        <v>0.91666666666666663</v>
      </c>
      <c r="G105" s="13" t="s">
        <v>12</v>
      </c>
      <c r="H105" s="13">
        <v>54</v>
      </c>
      <c r="I105" s="10" t="s">
        <v>230</v>
      </c>
      <c r="J105" s="14" t="s">
        <v>231</v>
      </c>
      <c r="K105" s="7"/>
    </row>
    <row r="106" spans="1:11" ht="27.75" customHeight="1">
      <c r="A106" s="9">
        <v>278</v>
      </c>
      <c r="B106" s="10" t="s">
        <v>11</v>
      </c>
      <c r="C106" s="15">
        <v>19</v>
      </c>
      <c r="D106" s="10">
        <f t="shared" si="3"/>
        <v>38</v>
      </c>
      <c r="E106" s="12">
        <v>0.25</v>
      </c>
      <c r="F106" s="12">
        <v>0.92708333333333337</v>
      </c>
      <c r="G106" s="13" t="s">
        <v>12</v>
      </c>
      <c r="H106" s="13">
        <v>83</v>
      </c>
      <c r="I106" s="10" t="s">
        <v>232</v>
      </c>
      <c r="J106" s="14" t="s">
        <v>233</v>
      </c>
      <c r="K106" s="7"/>
    </row>
    <row r="107" spans="1:11" ht="27.75" customHeight="1">
      <c r="A107" s="9">
        <v>280</v>
      </c>
      <c r="B107" s="10" t="s">
        <v>11</v>
      </c>
      <c r="C107" s="20">
        <v>35</v>
      </c>
      <c r="D107" s="21">
        <f t="shared" si="3"/>
        <v>70</v>
      </c>
      <c r="E107" s="12">
        <v>0.25</v>
      </c>
      <c r="F107" s="12">
        <v>0.91666666666666663</v>
      </c>
      <c r="G107" s="13" t="s">
        <v>12</v>
      </c>
      <c r="H107" s="13">
        <v>84</v>
      </c>
      <c r="I107" s="10" t="s">
        <v>234</v>
      </c>
      <c r="J107" s="14" t="s">
        <v>235</v>
      </c>
      <c r="K107" s="7"/>
    </row>
    <row r="108" spans="1:11" ht="27.75" customHeight="1">
      <c r="A108" s="9">
        <v>281</v>
      </c>
      <c r="B108" s="10" t="s">
        <v>33</v>
      </c>
      <c r="C108" s="11">
        <v>30</v>
      </c>
      <c r="D108" s="19">
        <f t="shared" si="3"/>
        <v>60</v>
      </c>
      <c r="E108" s="12">
        <v>0.25694444444444448</v>
      </c>
      <c r="F108" s="12">
        <v>0.91666666666666663</v>
      </c>
      <c r="G108" s="13" t="s">
        <v>12</v>
      </c>
      <c r="H108" s="13">
        <v>50</v>
      </c>
      <c r="I108" s="10" t="s">
        <v>236</v>
      </c>
      <c r="J108" s="14" t="s">
        <v>237</v>
      </c>
      <c r="K108" s="7"/>
    </row>
    <row r="109" spans="1:11" ht="27.75" customHeight="1">
      <c r="A109" s="9">
        <v>283</v>
      </c>
      <c r="B109" s="10" t="s">
        <v>11</v>
      </c>
      <c r="C109" s="15">
        <v>37</v>
      </c>
      <c r="D109" s="15">
        <f t="shared" si="3"/>
        <v>74</v>
      </c>
      <c r="E109" s="12">
        <v>0.25</v>
      </c>
      <c r="F109" s="12">
        <v>0.91666666666666663</v>
      </c>
      <c r="G109" s="13" t="s">
        <v>24</v>
      </c>
      <c r="H109" s="13">
        <v>82</v>
      </c>
      <c r="I109" s="10" t="s">
        <v>238</v>
      </c>
      <c r="J109" s="14" t="s">
        <v>239</v>
      </c>
      <c r="K109" s="7"/>
    </row>
    <row r="110" spans="1:11" ht="27.75" customHeight="1">
      <c r="A110" s="9" t="s">
        <v>240</v>
      </c>
      <c r="B110" s="10" t="s">
        <v>11</v>
      </c>
      <c r="C110" s="15">
        <v>6</v>
      </c>
      <c r="D110" s="15">
        <f t="shared" si="3"/>
        <v>12</v>
      </c>
      <c r="E110" s="12">
        <v>0.29166666666666669</v>
      </c>
      <c r="F110" s="12">
        <v>0.89583333333333337</v>
      </c>
      <c r="G110" s="13" t="s">
        <v>24</v>
      </c>
      <c r="H110" s="13">
        <v>50</v>
      </c>
      <c r="I110" s="10" t="s">
        <v>241</v>
      </c>
      <c r="J110" s="14" t="s">
        <v>242</v>
      </c>
      <c r="K110" s="7"/>
    </row>
    <row r="111" spans="1:11" ht="27.75" customHeight="1">
      <c r="A111" s="9">
        <v>284</v>
      </c>
      <c r="B111" s="10" t="s">
        <v>11</v>
      </c>
      <c r="C111" s="15">
        <v>30</v>
      </c>
      <c r="D111" s="20">
        <v>33</v>
      </c>
      <c r="E111" s="12">
        <v>0.25</v>
      </c>
      <c r="F111" s="12">
        <v>0.93055555555555547</v>
      </c>
      <c r="G111" s="13" t="s">
        <v>12</v>
      </c>
      <c r="H111" s="13">
        <v>67</v>
      </c>
      <c r="I111" s="10" t="s">
        <v>243</v>
      </c>
      <c r="J111" s="14" t="s">
        <v>244</v>
      </c>
      <c r="K111" s="7"/>
    </row>
    <row r="112" spans="1:11" ht="27.75" customHeight="1">
      <c r="A112" s="9">
        <v>285</v>
      </c>
      <c r="B112" s="10" t="s">
        <v>11</v>
      </c>
      <c r="C112" s="11">
        <v>33</v>
      </c>
      <c r="D112" s="11">
        <f t="shared" si="3"/>
        <v>66</v>
      </c>
      <c r="E112" s="12">
        <v>0.27083333333333331</v>
      </c>
      <c r="F112" s="12">
        <v>0.91666666666666663</v>
      </c>
      <c r="G112" s="13" t="s">
        <v>12</v>
      </c>
      <c r="H112" s="13">
        <v>71</v>
      </c>
      <c r="I112" s="10" t="s">
        <v>245</v>
      </c>
      <c r="J112" s="14" t="s">
        <v>246</v>
      </c>
      <c r="K112" s="7"/>
    </row>
    <row r="113" spans="1:11" ht="27.75" customHeight="1">
      <c r="A113" s="9">
        <v>286</v>
      </c>
      <c r="B113" s="10" t="s">
        <v>11</v>
      </c>
      <c r="C113" s="20">
        <v>11</v>
      </c>
      <c r="D113" s="20">
        <f t="shared" si="3"/>
        <v>22</v>
      </c>
      <c r="E113" s="12">
        <v>0.27083333333333331</v>
      </c>
      <c r="F113" s="12">
        <v>0.91666666666666663</v>
      </c>
      <c r="G113" s="13" t="s">
        <v>12</v>
      </c>
      <c r="H113" s="13">
        <v>53</v>
      </c>
      <c r="I113" s="10" t="s">
        <v>247</v>
      </c>
      <c r="J113" s="14" t="s">
        <v>248</v>
      </c>
      <c r="K113" s="7"/>
    </row>
    <row r="114" spans="1:11" ht="27.75" customHeight="1">
      <c r="A114" s="9">
        <v>287</v>
      </c>
      <c r="B114" s="10" t="s">
        <v>11</v>
      </c>
      <c r="C114" s="15">
        <v>11</v>
      </c>
      <c r="D114" s="15">
        <f t="shared" si="3"/>
        <v>22</v>
      </c>
      <c r="E114" s="12">
        <v>0.25</v>
      </c>
      <c r="F114" s="12">
        <v>0.91666666666666663</v>
      </c>
      <c r="G114" s="13" t="s">
        <v>12</v>
      </c>
      <c r="H114" s="13">
        <v>45</v>
      </c>
      <c r="I114" s="10" t="s">
        <v>249</v>
      </c>
      <c r="J114" s="14" t="s">
        <v>250</v>
      </c>
      <c r="K114" s="7"/>
    </row>
    <row r="115" spans="1:11" ht="27.75" customHeight="1">
      <c r="A115" s="9">
        <v>288</v>
      </c>
      <c r="B115" s="10" t="s">
        <v>11</v>
      </c>
      <c r="C115" s="20">
        <v>29</v>
      </c>
      <c r="D115" s="20">
        <f t="shared" si="3"/>
        <v>58</v>
      </c>
      <c r="E115" s="12">
        <v>0.27083333333333331</v>
      </c>
      <c r="F115" s="12">
        <v>0.91666666666666663</v>
      </c>
      <c r="G115" s="13" t="s">
        <v>108</v>
      </c>
      <c r="H115" s="13">
        <v>93</v>
      </c>
      <c r="I115" s="10" t="s">
        <v>251</v>
      </c>
      <c r="J115" s="14" t="s">
        <v>252</v>
      </c>
      <c r="K115" s="7"/>
    </row>
    <row r="116" spans="1:11" ht="27.75" customHeight="1">
      <c r="A116" s="9">
        <v>291</v>
      </c>
      <c r="B116" s="10" t="s">
        <v>11</v>
      </c>
      <c r="C116" s="11">
        <v>27</v>
      </c>
      <c r="D116" s="19">
        <f>C116*2</f>
        <v>54</v>
      </c>
      <c r="E116" s="12">
        <v>0.25</v>
      </c>
      <c r="F116" s="12">
        <v>0.92708333333333337</v>
      </c>
      <c r="G116" s="13" t="s">
        <v>12</v>
      </c>
      <c r="H116" s="13">
        <v>60</v>
      </c>
      <c r="I116" s="10" t="s">
        <v>253</v>
      </c>
      <c r="J116" s="18" t="s">
        <v>254</v>
      </c>
      <c r="K116" s="7"/>
    </row>
    <row r="117" spans="1:11" ht="27.75" customHeight="1">
      <c r="A117" s="9" t="s">
        <v>255</v>
      </c>
      <c r="B117" s="10" t="s">
        <v>11</v>
      </c>
      <c r="C117" s="15">
        <v>10</v>
      </c>
      <c r="D117" s="10">
        <f>C117*2</f>
        <v>20</v>
      </c>
      <c r="E117" s="12">
        <v>0.25</v>
      </c>
      <c r="F117" s="12">
        <v>0.92708333333333337</v>
      </c>
      <c r="G117" s="13" t="s">
        <v>12</v>
      </c>
      <c r="H117" s="13">
        <v>60</v>
      </c>
      <c r="I117" s="10" t="s">
        <v>256</v>
      </c>
      <c r="J117" s="18" t="s">
        <v>257</v>
      </c>
      <c r="K117" s="7"/>
    </row>
    <row r="118" spans="1:11" ht="27.75" customHeight="1">
      <c r="A118" s="9">
        <v>297</v>
      </c>
      <c r="B118" s="10" t="s">
        <v>11</v>
      </c>
      <c r="C118" s="15">
        <v>34</v>
      </c>
      <c r="D118" s="15">
        <v>62</v>
      </c>
      <c r="E118" s="12">
        <v>0.25</v>
      </c>
      <c r="F118" s="12">
        <v>0.94791666666666663</v>
      </c>
      <c r="G118" s="13" t="s">
        <v>24</v>
      </c>
      <c r="H118" s="13">
        <v>68</v>
      </c>
      <c r="I118" s="10" t="s">
        <v>258</v>
      </c>
      <c r="J118" s="18" t="s">
        <v>259</v>
      </c>
      <c r="K118" s="7"/>
    </row>
    <row r="119" spans="1:11" ht="27.75" customHeight="1">
      <c r="A119" s="9">
        <v>301</v>
      </c>
      <c r="B119" s="10" t="s">
        <v>11</v>
      </c>
      <c r="C119" s="11">
        <v>37</v>
      </c>
      <c r="D119" s="11">
        <f t="shared" ref="D119:D152" si="4">C119*2</f>
        <v>74</v>
      </c>
      <c r="E119" s="12">
        <v>0.25</v>
      </c>
      <c r="F119" s="12">
        <v>0.97916666666666663</v>
      </c>
      <c r="G119" s="13" t="s">
        <v>260</v>
      </c>
      <c r="H119" s="13">
        <v>110</v>
      </c>
      <c r="I119" s="10" t="s">
        <v>261</v>
      </c>
      <c r="J119" s="18" t="s">
        <v>262</v>
      </c>
      <c r="K119" s="7"/>
    </row>
    <row r="120" spans="1:11" ht="27.75" customHeight="1">
      <c r="A120" s="9" t="s">
        <v>263</v>
      </c>
      <c r="B120" s="10" t="s">
        <v>11</v>
      </c>
      <c r="C120" s="15">
        <v>4</v>
      </c>
      <c r="D120" s="15">
        <f t="shared" si="4"/>
        <v>8</v>
      </c>
      <c r="E120" s="12">
        <v>0.27083333333333331</v>
      </c>
      <c r="F120" s="12">
        <v>0.875</v>
      </c>
      <c r="G120" s="13">
        <v>8</v>
      </c>
      <c r="H120" s="13">
        <v>55</v>
      </c>
      <c r="I120" s="10" t="s">
        <v>264</v>
      </c>
      <c r="J120" s="18" t="s">
        <v>265</v>
      </c>
      <c r="K120" s="7"/>
    </row>
    <row r="121" spans="1:11" ht="27.75" customHeight="1">
      <c r="A121" s="9">
        <v>303</v>
      </c>
      <c r="B121" s="10" t="s">
        <v>11</v>
      </c>
      <c r="C121" s="15">
        <v>3</v>
      </c>
      <c r="D121" s="10">
        <f>C121*2</f>
        <v>6</v>
      </c>
      <c r="E121" s="12">
        <v>0.25</v>
      </c>
      <c r="F121" s="12">
        <v>0.89583333333333337</v>
      </c>
      <c r="G121" s="13" t="s">
        <v>108</v>
      </c>
      <c r="H121" s="13">
        <v>127</v>
      </c>
      <c r="I121" s="10" t="s">
        <v>266</v>
      </c>
      <c r="J121" s="18" t="s">
        <v>267</v>
      </c>
      <c r="K121" s="7"/>
    </row>
    <row r="122" spans="1:11" ht="27.75" customHeight="1">
      <c r="A122" s="9" t="s">
        <v>268</v>
      </c>
      <c r="B122" s="10" t="s">
        <v>11</v>
      </c>
      <c r="C122" s="15">
        <v>5</v>
      </c>
      <c r="D122" s="10">
        <f>C122*2</f>
        <v>10</v>
      </c>
      <c r="E122" s="12">
        <v>0.25</v>
      </c>
      <c r="F122" s="12">
        <v>0.9375</v>
      </c>
      <c r="G122" s="13" t="s">
        <v>108</v>
      </c>
      <c r="H122" s="13">
        <v>60</v>
      </c>
      <c r="I122" s="10" t="s">
        <v>269</v>
      </c>
      <c r="J122" s="18" t="s">
        <v>270</v>
      </c>
      <c r="K122" s="7"/>
    </row>
    <row r="123" spans="1:11" ht="27.75" customHeight="1">
      <c r="A123" s="9">
        <v>305</v>
      </c>
      <c r="B123" s="10" t="s">
        <v>33</v>
      </c>
      <c r="C123" s="15">
        <v>40</v>
      </c>
      <c r="D123" s="15">
        <f t="shared" si="4"/>
        <v>80</v>
      </c>
      <c r="E123" s="16">
        <v>0.25</v>
      </c>
      <c r="F123" s="16">
        <v>0.91666666666666663</v>
      </c>
      <c r="G123" s="17" t="s">
        <v>24</v>
      </c>
      <c r="H123" s="17">
        <v>88</v>
      </c>
      <c r="I123" s="10" t="s">
        <v>271</v>
      </c>
      <c r="J123" s="14" t="s">
        <v>272</v>
      </c>
      <c r="K123" s="7"/>
    </row>
    <row r="124" spans="1:11" ht="27.75" customHeight="1">
      <c r="A124" s="9">
        <v>309</v>
      </c>
      <c r="B124" s="10" t="s">
        <v>11</v>
      </c>
      <c r="C124" s="15">
        <v>46</v>
      </c>
      <c r="D124" s="15">
        <f t="shared" si="4"/>
        <v>92</v>
      </c>
      <c r="E124" s="12">
        <v>0.25</v>
      </c>
      <c r="F124" s="12">
        <v>0.9375</v>
      </c>
      <c r="G124" s="13" t="s">
        <v>89</v>
      </c>
      <c r="H124" s="13">
        <v>144</v>
      </c>
      <c r="I124" s="10" t="s">
        <v>273</v>
      </c>
      <c r="J124" s="14" t="s">
        <v>274</v>
      </c>
      <c r="K124" s="7"/>
    </row>
    <row r="125" spans="1:11" ht="27.75" customHeight="1">
      <c r="A125" s="9">
        <v>310</v>
      </c>
      <c r="B125" s="10" t="s">
        <v>11</v>
      </c>
      <c r="C125" s="15">
        <v>13</v>
      </c>
      <c r="D125" s="15">
        <f t="shared" si="4"/>
        <v>26</v>
      </c>
      <c r="E125" s="12">
        <v>0.28472222222222221</v>
      </c>
      <c r="F125" s="12">
        <v>0.91666666666666663</v>
      </c>
      <c r="G125" s="13" t="s">
        <v>108</v>
      </c>
      <c r="H125" s="13">
        <v>112</v>
      </c>
      <c r="I125" s="10" t="s">
        <v>275</v>
      </c>
      <c r="J125" s="14" t="s">
        <v>276</v>
      </c>
      <c r="K125" s="7"/>
    </row>
    <row r="126" spans="1:11" ht="27.75" customHeight="1">
      <c r="A126" s="9">
        <v>311</v>
      </c>
      <c r="B126" s="10" t="s">
        <v>11</v>
      </c>
      <c r="C126" s="15">
        <v>15</v>
      </c>
      <c r="D126" s="15">
        <f>C126*2</f>
        <v>30</v>
      </c>
      <c r="E126" s="12">
        <v>0.25</v>
      </c>
      <c r="F126" s="12">
        <v>0.89583333333333337</v>
      </c>
      <c r="G126" s="13">
        <v>10</v>
      </c>
      <c r="H126" s="13">
        <v>55</v>
      </c>
      <c r="I126" s="10" t="s">
        <v>277</v>
      </c>
      <c r="J126" s="14" t="s">
        <v>278</v>
      </c>
      <c r="K126" s="7"/>
    </row>
    <row r="127" spans="1:11" ht="27.75" customHeight="1">
      <c r="A127" s="9">
        <v>320</v>
      </c>
      <c r="B127" s="10" t="s">
        <v>11</v>
      </c>
      <c r="C127" s="15">
        <v>9</v>
      </c>
      <c r="D127" s="15">
        <f t="shared" si="4"/>
        <v>18</v>
      </c>
      <c r="E127" s="12">
        <v>0.29166666666666669</v>
      </c>
      <c r="F127" s="12">
        <v>0.875</v>
      </c>
      <c r="G127" s="13" t="s">
        <v>108</v>
      </c>
      <c r="H127" s="13">
        <v>45</v>
      </c>
      <c r="I127" s="10" t="s">
        <v>279</v>
      </c>
      <c r="J127" s="14" t="s">
        <v>280</v>
      </c>
      <c r="K127" s="7"/>
    </row>
    <row r="128" spans="1:11" ht="27.75" customHeight="1">
      <c r="A128" s="9">
        <v>321</v>
      </c>
      <c r="B128" s="10" t="s">
        <v>11</v>
      </c>
      <c r="C128" s="15">
        <v>14</v>
      </c>
      <c r="D128" s="15">
        <f t="shared" si="4"/>
        <v>28</v>
      </c>
      <c r="E128" s="12">
        <v>0.29166666666666669</v>
      </c>
      <c r="F128" s="12">
        <v>0.875</v>
      </c>
      <c r="G128" s="13" t="s">
        <v>190</v>
      </c>
      <c r="H128" s="13">
        <v>59</v>
      </c>
      <c r="I128" s="10" t="s">
        <v>281</v>
      </c>
      <c r="J128" s="14" t="s">
        <v>282</v>
      </c>
      <c r="K128" s="7"/>
    </row>
    <row r="129" spans="1:11" ht="27.75" customHeight="1">
      <c r="A129" s="9">
        <v>322</v>
      </c>
      <c r="B129" s="10" t="s">
        <v>11</v>
      </c>
      <c r="C129" s="15">
        <v>2</v>
      </c>
      <c r="D129" s="15">
        <f t="shared" si="4"/>
        <v>4</v>
      </c>
      <c r="E129" s="12">
        <v>0.28472222222222221</v>
      </c>
      <c r="F129" s="12">
        <v>0.9375</v>
      </c>
      <c r="G129" s="13" t="s">
        <v>283</v>
      </c>
      <c r="H129" s="13">
        <v>45</v>
      </c>
      <c r="I129" s="10" t="s">
        <v>284</v>
      </c>
      <c r="J129" s="14" t="s">
        <v>285</v>
      </c>
      <c r="K129" s="7"/>
    </row>
    <row r="130" spans="1:11" ht="27.75" customHeight="1">
      <c r="A130" s="9">
        <v>323</v>
      </c>
      <c r="B130" s="10" t="s">
        <v>11</v>
      </c>
      <c r="C130" s="15">
        <v>9</v>
      </c>
      <c r="D130" s="15">
        <f t="shared" si="4"/>
        <v>18</v>
      </c>
      <c r="E130" s="12">
        <v>0.29166666666666669</v>
      </c>
      <c r="F130" s="12">
        <v>0.875</v>
      </c>
      <c r="G130" s="13" t="s">
        <v>286</v>
      </c>
      <c r="H130" s="13">
        <v>67</v>
      </c>
      <c r="I130" s="10" t="s">
        <v>287</v>
      </c>
      <c r="J130" s="14" t="s">
        <v>288</v>
      </c>
      <c r="K130" s="7"/>
    </row>
    <row r="131" spans="1:11" ht="27.75" customHeight="1">
      <c r="A131" s="9">
        <v>324</v>
      </c>
      <c r="B131" s="10" t="s">
        <v>11</v>
      </c>
      <c r="C131" s="15">
        <v>1</v>
      </c>
      <c r="D131" s="15">
        <f t="shared" si="4"/>
        <v>2</v>
      </c>
      <c r="E131" s="12">
        <v>0.29166666666666669</v>
      </c>
      <c r="F131" s="12">
        <v>0.875</v>
      </c>
      <c r="G131" s="13" t="s">
        <v>190</v>
      </c>
      <c r="H131" s="13">
        <v>64</v>
      </c>
      <c r="I131" s="10" t="s">
        <v>289</v>
      </c>
      <c r="J131" s="14" t="s">
        <v>290</v>
      </c>
      <c r="K131" s="7"/>
    </row>
    <row r="132" spans="1:11" ht="27.75" customHeight="1">
      <c r="A132" s="9">
        <v>325</v>
      </c>
      <c r="B132" s="10" t="s">
        <v>11</v>
      </c>
      <c r="C132" s="15">
        <v>5</v>
      </c>
      <c r="D132" s="15">
        <f t="shared" si="4"/>
        <v>10</v>
      </c>
      <c r="E132" s="12">
        <v>0.28125</v>
      </c>
      <c r="F132" s="12">
        <v>0.875</v>
      </c>
      <c r="G132" s="13" t="s">
        <v>190</v>
      </c>
      <c r="H132" s="13">
        <v>52</v>
      </c>
      <c r="I132" s="10" t="s">
        <v>291</v>
      </c>
      <c r="J132" s="14" t="s">
        <v>292</v>
      </c>
      <c r="K132" s="7"/>
    </row>
    <row r="133" spans="1:11" ht="27.75" customHeight="1">
      <c r="A133" s="9">
        <v>326</v>
      </c>
      <c r="B133" s="10" t="s">
        <v>11</v>
      </c>
      <c r="C133" s="15">
        <v>4</v>
      </c>
      <c r="D133" s="15">
        <f t="shared" si="4"/>
        <v>8</v>
      </c>
      <c r="E133" s="12">
        <v>0.29166666666666669</v>
      </c>
      <c r="F133" s="12">
        <v>0.83333333333333337</v>
      </c>
      <c r="G133" s="13" t="s">
        <v>286</v>
      </c>
      <c r="H133" s="13">
        <v>41</v>
      </c>
      <c r="I133" s="10" t="s">
        <v>293</v>
      </c>
      <c r="J133" s="14" t="s">
        <v>294</v>
      </c>
      <c r="K133" s="7"/>
    </row>
    <row r="134" spans="1:11" ht="27.75" customHeight="1">
      <c r="A134" s="9">
        <v>328</v>
      </c>
      <c r="B134" s="10" t="s">
        <v>11</v>
      </c>
      <c r="C134" s="15">
        <v>3</v>
      </c>
      <c r="D134" s="15">
        <f t="shared" si="4"/>
        <v>6</v>
      </c>
      <c r="E134" s="12">
        <v>0.29166666666666669</v>
      </c>
      <c r="F134" s="12">
        <v>0.875</v>
      </c>
      <c r="G134" s="13" t="s">
        <v>295</v>
      </c>
      <c r="H134" s="13">
        <v>28</v>
      </c>
      <c r="I134" s="10" t="s">
        <v>296</v>
      </c>
      <c r="J134" s="14" t="s">
        <v>297</v>
      </c>
      <c r="K134" s="7"/>
    </row>
    <row r="135" spans="1:11" ht="27.75" customHeight="1">
      <c r="A135" s="9">
        <v>329</v>
      </c>
      <c r="B135" s="10" t="s">
        <v>11</v>
      </c>
      <c r="C135" s="15">
        <v>3</v>
      </c>
      <c r="D135" s="15">
        <f t="shared" si="4"/>
        <v>6</v>
      </c>
      <c r="E135" s="12">
        <v>0.29166666666666669</v>
      </c>
      <c r="F135" s="12">
        <v>0.875</v>
      </c>
      <c r="G135" s="13" t="s">
        <v>190</v>
      </c>
      <c r="H135" s="13">
        <v>31</v>
      </c>
      <c r="I135" s="10" t="s">
        <v>298</v>
      </c>
      <c r="J135" s="14" t="s">
        <v>299</v>
      </c>
      <c r="K135" s="7"/>
    </row>
    <row r="136" spans="1:11" ht="27.75" customHeight="1">
      <c r="A136" s="9">
        <v>332</v>
      </c>
      <c r="B136" s="10" t="s">
        <v>11</v>
      </c>
      <c r="C136" s="15">
        <v>3</v>
      </c>
      <c r="D136" s="15">
        <f t="shared" si="4"/>
        <v>6</v>
      </c>
      <c r="E136" s="12">
        <v>0.27777777777777779</v>
      </c>
      <c r="F136" s="12">
        <v>0.91666666666666663</v>
      </c>
      <c r="G136" s="13" t="s">
        <v>15</v>
      </c>
      <c r="H136" s="13">
        <v>45</v>
      </c>
      <c r="I136" s="10" t="s">
        <v>300</v>
      </c>
      <c r="J136" s="14" t="s">
        <v>301</v>
      </c>
      <c r="K136" s="7"/>
    </row>
    <row r="137" spans="1:11" ht="27.75" customHeight="1">
      <c r="A137" s="9">
        <v>346</v>
      </c>
      <c r="B137" s="10" t="s">
        <v>11</v>
      </c>
      <c r="C137" s="15">
        <v>1</v>
      </c>
      <c r="D137" s="15">
        <f t="shared" si="4"/>
        <v>2</v>
      </c>
      <c r="E137" s="12">
        <v>0.29166666666666669</v>
      </c>
      <c r="F137" s="12">
        <v>0.875</v>
      </c>
      <c r="G137" s="13">
        <v>30</v>
      </c>
      <c r="H137" s="13">
        <v>30</v>
      </c>
      <c r="I137" s="10" t="s">
        <v>302</v>
      </c>
      <c r="J137" s="14" t="s">
        <v>303</v>
      </c>
      <c r="K137" s="7"/>
    </row>
    <row r="138" spans="1:11" ht="27.75" customHeight="1">
      <c r="A138" s="9">
        <v>347</v>
      </c>
      <c r="B138" s="10" t="s">
        <v>11</v>
      </c>
      <c r="C138" s="15">
        <v>8</v>
      </c>
      <c r="D138" s="15">
        <f t="shared" si="4"/>
        <v>16</v>
      </c>
      <c r="E138" s="12">
        <v>0.29166666666666669</v>
      </c>
      <c r="F138" s="12">
        <v>0.875</v>
      </c>
      <c r="G138" s="13">
        <v>30</v>
      </c>
      <c r="H138" s="13">
        <v>30</v>
      </c>
      <c r="I138" s="10" t="s">
        <v>304</v>
      </c>
      <c r="J138" s="14" t="s">
        <v>305</v>
      </c>
      <c r="K138" s="7"/>
    </row>
    <row r="139" spans="1:11" ht="27.75" customHeight="1">
      <c r="A139" s="9">
        <v>348</v>
      </c>
      <c r="B139" s="10" t="s">
        <v>11</v>
      </c>
      <c r="C139" s="15">
        <v>2</v>
      </c>
      <c r="D139" s="15">
        <f t="shared" si="4"/>
        <v>4</v>
      </c>
      <c r="E139" s="12">
        <v>0.29166666666666669</v>
      </c>
      <c r="F139" s="12">
        <v>0.875</v>
      </c>
      <c r="G139" s="13" t="s">
        <v>306</v>
      </c>
      <c r="H139" s="13">
        <v>30</v>
      </c>
      <c r="I139" s="10" t="s">
        <v>307</v>
      </c>
      <c r="J139" s="14" t="s">
        <v>308</v>
      </c>
      <c r="K139" s="7"/>
    </row>
    <row r="140" spans="1:11" ht="27.75" customHeight="1">
      <c r="A140" s="9">
        <v>349</v>
      </c>
      <c r="B140" s="10" t="s">
        <v>11</v>
      </c>
      <c r="C140" s="15">
        <v>9</v>
      </c>
      <c r="D140" s="15">
        <f t="shared" si="4"/>
        <v>18</v>
      </c>
      <c r="E140" s="12">
        <v>0.29166666666666669</v>
      </c>
      <c r="F140" s="12">
        <v>0.875</v>
      </c>
      <c r="G140" s="13" t="s">
        <v>306</v>
      </c>
      <c r="H140" s="13">
        <v>30</v>
      </c>
      <c r="I140" s="10" t="s">
        <v>309</v>
      </c>
      <c r="J140" s="14" t="s">
        <v>310</v>
      </c>
      <c r="K140" s="7"/>
    </row>
    <row r="141" spans="1:11" ht="27.75" customHeight="1">
      <c r="A141" s="9">
        <v>353</v>
      </c>
      <c r="B141" s="10" t="s">
        <v>11</v>
      </c>
      <c r="C141" s="15">
        <v>1</v>
      </c>
      <c r="D141" s="15">
        <f t="shared" si="4"/>
        <v>2</v>
      </c>
      <c r="E141" s="12">
        <v>0.29166666666666669</v>
      </c>
      <c r="F141" s="12">
        <v>0.875</v>
      </c>
      <c r="G141" s="13" t="s">
        <v>306</v>
      </c>
      <c r="H141" s="13">
        <v>45</v>
      </c>
      <c r="I141" s="10" t="s">
        <v>311</v>
      </c>
      <c r="J141" s="14" t="s">
        <v>312</v>
      </c>
      <c r="K141" s="7"/>
    </row>
    <row r="142" spans="1:11" ht="27.75" customHeight="1">
      <c r="A142" s="9" t="s">
        <v>313</v>
      </c>
      <c r="B142" s="10" t="s">
        <v>11</v>
      </c>
      <c r="C142" s="15">
        <v>4</v>
      </c>
      <c r="D142" s="15">
        <f t="shared" si="4"/>
        <v>8</v>
      </c>
      <c r="E142" s="12">
        <v>0.29166666666666669</v>
      </c>
      <c r="F142" s="12">
        <v>0.875</v>
      </c>
      <c r="G142" s="13" t="s">
        <v>306</v>
      </c>
      <c r="H142" s="13">
        <v>45</v>
      </c>
      <c r="I142" s="10" t="s">
        <v>311</v>
      </c>
      <c r="J142" s="14" t="s">
        <v>312</v>
      </c>
      <c r="K142" s="7"/>
    </row>
    <row r="143" spans="1:11" ht="27.75" customHeight="1">
      <c r="A143" s="9">
        <v>380</v>
      </c>
      <c r="B143" s="10" t="s">
        <v>11</v>
      </c>
      <c r="C143" s="15">
        <v>1</v>
      </c>
      <c r="D143" s="15">
        <f t="shared" si="4"/>
        <v>2</v>
      </c>
      <c r="E143" s="12">
        <v>0.375</v>
      </c>
      <c r="F143" s="12">
        <v>0.66666666666666663</v>
      </c>
      <c r="G143" s="13" t="s">
        <v>314</v>
      </c>
      <c r="H143" s="13">
        <v>35</v>
      </c>
      <c r="I143" s="10" t="s">
        <v>315</v>
      </c>
      <c r="J143" s="14" t="s">
        <v>316</v>
      </c>
      <c r="K143" s="7"/>
    </row>
    <row r="144" spans="1:11" ht="27.75" customHeight="1">
      <c r="A144" s="9">
        <v>381</v>
      </c>
      <c r="B144" s="10" t="s">
        <v>11</v>
      </c>
      <c r="C144" s="20">
        <v>1</v>
      </c>
      <c r="D144" s="20">
        <f t="shared" si="4"/>
        <v>2</v>
      </c>
      <c r="E144" s="12">
        <v>0.27083333333333331</v>
      </c>
      <c r="F144" s="12">
        <v>0.9375</v>
      </c>
      <c r="G144" s="13" t="s">
        <v>12</v>
      </c>
      <c r="H144" s="13">
        <v>35</v>
      </c>
      <c r="I144" s="10" t="s">
        <v>317</v>
      </c>
      <c r="J144" s="14" t="s">
        <v>318</v>
      </c>
      <c r="K144" s="7"/>
    </row>
    <row r="145" spans="1:11" ht="27.75" customHeight="1">
      <c r="A145" s="9">
        <v>382</v>
      </c>
      <c r="B145" s="10" t="s">
        <v>11</v>
      </c>
      <c r="C145" s="15">
        <v>12</v>
      </c>
      <c r="D145" s="15">
        <f t="shared" si="4"/>
        <v>24</v>
      </c>
      <c r="E145" s="12">
        <v>0.29166666666666669</v>
      </c>
      <c r="F145" s="12">
        <v>0.875</v>
      </c>
      <c r="G145" s="13" t="s">
        <v>12</v>
      </c>
      <c r="H145" s="13">
        <v>35</v>
      </c>
      <c r="I145" s="10" t="s">
        <v>319</v>
      </c>
      <c r="J145" s="18" t="s">
        <v>320</v>
      </c>
      <c r="K145" s="7"/>
    </row>
    <row r="146" spans="1:11" ht="27.75" customHeight="1">
      <c r="A146" s="9">
        <v>383</v>
      </c>
      <c r="B146" s="10" t="s">
        <v>33</v>
      </c>
      <c r="C146" s="15">
        <v>9</v>
      </c>
      <c r="D146" s="15">
        <f t="shared" si="4"/>
        <v>18</v>
      </c>
      <c r="E146" s="12">
        <v>0.29166666666666669</v>
      </c>
      <c r="F146" s="12">
        <v>0.91666666666666663</v>
      </c>
      <c r="G146" s="13" t="s">
        <v>190</v>
      </c>
      <c r="H146" s="13">
        <v>35</v>
      </c>
      <c r="I146" s="10" t="s">
        <v>321</v>
      </c>
      <c r="J146" s="18" t="s">
        <v>322</v>
      </c>
      <c r="K146" s="7"/>
    </row>
    <row r="147" spans="1:11" ht="27.75" customHeight="1">
      <c r="A147" s="9">
        <v>384</v>
      </c>
      <c r="B147" s="10" t="s">
        <v>33</v>
      </c>
      <c r="C147" s="15">
        <v>1</v>
      </c>
      <c r="D147" s="15">
        <f t="shared" si="4"/>
        <v>2</v>
      </c>
      <c r="E147" s="12">
        <v>0.375</v>
      </c>
      <c r="F147" s="12">
        <v>0.6875</v>
      </c>
      <c r="G147" s="13" t="s">
        <v>190</v>
      </c>
      <c r="H147" s="13">
        <v>35</v>
      </c>
      <c r="I147" s="10" t="s">
        <v>323</v>
      </c>
      <c r="J147" s="18" t="s">
        <v>324</v>
      </c>
      <c r="K147" s="7"/>
    </row>
    <row r="148" spans="1:11" ht="27.75" customHeight="1">
      <c r="A148" s="9">
        <v>387</v>
      </c>
      <c r="B148" s="10" t="s">
        <v>33</v>
      </c>
      <c r="C148" s="15">
        <v>2</v>
      </c>
      <c r="D148" s="15">
        <f t="shared" si="4"/>
        <v>4</v>
      </c>
      <c r="E148" s="12">
        <v>0.29166666666666669</v>
      </c>
      <c r="F148" s="12">
        <v>0.91666666666666663</v>
      </c>
      <c r="G148" s="13" t="s">
        <v>190</v>
      </c>
      <c r="H148" s="13">
        <v>40</v>
      </c>
      <c r="I148" s="10" t="s">
        <v>325</v>
      </c>
      <c r="J148" s="18" t="s">
        <v>326</v>
      </c>
      <c r="K148" s="7"/>
    </row>
    <row r="149" spans="1:11" ht="27.75" customHeight="1">
      <c r="A149" s="9">
        <v>388</v>
      </c>
      <c r="B149" s="10" t="s">
        <v>33</v>
      </c>
      <c r="C149" s="15">
        <v>12</v>
      </c>
      <c r="D149" s="15">
        <f t="shared" si="4"/>
        <v>24</v>
      </c>
      <c r="E149" s="12">
        <v>0.29166666666666669</v>
      </c>
      <c r="F149" s="12">
        <v>0.875</v>
      </c>
      <c r="G149" s="13">
        <v>10</v>
      </c>
      <c r="H149" s="13">
        <v>40</v>
      </c>
      <c r="I149" s="10" t="s">
        <v>327</v>
      </c>
      <c r="J149" s="18" t="s">
        <v>328</v>
      </c>
      <c r="K149" s="7"/>
    </row>
    <row r="150" spans="1:11" ht="27.75" customHeight="1">
      <c r="A150" s="9">
        <v>389</v>
      </c>
      <c r="B150" s="10" t="s">
        <v>33</v>
      </c>
      <c r="C150" s="15">
        <v>8</v>
      </c>
      <c r="D150" s="15">
        <f t="shared" si="4"/>
        <v>16</v>
      </c>
      <c r="E150" s="12">
        <v>0.29166666666666669</v>
      </c>
      <c r="F150" s="12">
        <v>0.875</v>
      </c>
      <c r="G150" s="13" t="s">
        <v>190</v>
      </c>
      <c r="H150" s="13">
        <v>55</v>
      </c>
      <c r="I150" s="10" t="s">
        <v>329</v>
      </c>
      <c r="J150" s="18" t="s">
        <v>330</v>
      </c>
      <c r="K150" s="7"/>
    </row>
    <row r="151" spans="1:11" ht="27.75" customHeight="1">
      <c r="A151" s="9">
        <v>390</v>
      </c>
      <c r="B151" s="10" t="s">
        <v>33</v>
      </c>
      <c r="C151" s="15">
        <v>11</v>
      </c>
      <c r="D151" s="15">
        <f t="shared" si="4"/>
        <v>22</v>
      </c>
      <c r="E151" s="12">
        <v>0.29166666666666669</v>
      </c>
      <c r="F151" s="12">
        <v>0.875</v>
      </c>
      <c r="G151" s="13">
        <v>10</v>
      </c>
      <c r="H151" s="13">
        <v>40</v>
      </c>
      <c r="I151" s="10" t="s">
        <v>331</v>
      </c>
      <c r="J151" s="18" t="s">
        <v>332</v>
      </c>
      <c r="K151" s="7"/>
    </row>
    <row r="152" spans="1:11" ht="27.75" customHeight="1">
      <c r="A152" s="9">
        <v>391</v>
      </c>
      <c r="B152" s="10" t="s">
        <v>33</v>
      </c>
      <c r="C152" s="15">
        <v>9</v>
      </c>
      <c r="D152" s="15">
        <f t="shared" si="4"/>
        <v>18</v>
      </c>
      <c r="E152" s="12">
        <v>0.29166666666666669</v>
      </c>
      <c r="F152" s="12">
        <v>0.875</v>
      </c>
      <c r="G152" s="13">
        <v>10</v>
      </c>
      <c r="H152" s="13">
        <v>45</v>
      </c>
      <c r="I152" s="10" t="s">
        <v>333</v>
      </c>
      <c r="J152" s="18" t="s">
        <v>334</v>
      </c>
      <c r="K152" s="7"/>
    </row>
    <row r="153" spans="1:11" ht="27.75" customHeight="1">
      <c r="A153" s="9">
        <v>400</v>
      </c>
      <c r="B153" s="10" t="s">
        <v>11</v>
      </c>
      <c r="C153" s="15">
        <v>3</v>
      </c>
      <c r="D153" s="15">
        <f t="shared" ref="D153:D164" si="5">C153</f>
        <v>3</v>
      </c>
      <c r="E153" s="12">
        <v>0.29166666666666669</v>
      </c>
      <c r="F153" s="12">
        <v>0.875</v>
      </c>
      <c r="G153" s="13" t="s">
        <v>286</v>
      </c>
      <c r="H153" s="13">
        <v>23</v>
      </c>
      <c r="I153" s="10" t="s">
        <v>335</v>
      </c>
      <c r="J153" s="14" t="s">
        <v>336</v>
      </c>
      <c r="K153" s="7"/>
    </row>
    <row r="154" spans="1:11" ht="27.75" customHeight="1">
      <c r="A154" s="9">
        <v>401</v>
      </c>
      <c r="B154" s="10" t="s">
        <v>11</v>
      </c>
      <c r="C154" s="15">
        <v>2</v>
      </c>
      <c r="D154" s="15">
        <f t="shared" si="5"/>
        <v>2</v>
      </c>
      <c r="E154" s="12">
        <v>0.29166666666666669</v>
      </c>
      <c r="F154" s="12">
        <v>0.875</v>
      </c>
      <c r="G154" s="13" t="s">
        <v>286</v>
      </c>
      <c r="H154" s="13">
        <v>14</v>
      </c>
      <c r="I154" s="10" t="s">
        <v>337</v>
      </c>
      <c r="J154" s="14" t="s">
        <v>338</v>
      </c>
      <c r="K154" s="7"/>
    </row>
    <row r="155" spans="1:11" ht="27.75" customHeight="1">
      <c r="A155" s="9">
        <v>402</v>
      </c>
      <c r="B155" s="10" t="s">
        <v>11</v>
      </c>
      <c r="C155" s="15">
        <v>3</v>
      </c>
      <c r="D155" s="15">
        <f>C155</f>
        <v>3</v>
      </c>
      <c r="E155" s="12">
        <v>0.29166666666666669</v>
      </c>
      <c r="F155" s="12">
        <v>0.90625</v>
      </c>
      <c r="G155" s="13" t="s">
        <v>339</v>
      </c>
      <c r="H155" s="13">
        <v>21</v>
      </c>
      <c r="I155" s="10" t="s">
        <v>340</v>
      </c>
      <c r="J155" s="14" t="s">
        <v>341</v>
      </c>
      <c r="K155" s="7"/>
    </row>
    <row r="156" spans="1:11" ht="27.75" customHeight="1">
      <c r="A156" s="9">
        <v>404</v>
      </c>
      <c r="B156" s="10" t="s">
        <v>11</v>
      </c>
      <c r="C156" s="15">
        <v>5</v>
      </c>
      <c r="D156" s="15">
        <f t="shared" si="5"/>
        <v>5</v>
      </c>
      <c r="E156" s="12">
        <v>0.3125</v>
      </c>
      <c r="F156" s="12">
        <v>0.89583333333333337</v>
      </c>
      <c r="G156" s="13" t="s">
        <v>15</v>
      </c>
      <c r="H156" s="13">
        <v>20</v>
      </c>
      <c r="I156" s="10" t="s">
        <v>342</v>
      </c>
      <c r="J156" s="14" t="s">
        <v>343</v>
      </c>
      <c r="K156" s="7"/>
    </row>
    <row r="157" spans="1:11" ht="27.75" customHeight="1">
      <c r="A157" s="9">
        <v>405</v>
      </c>
      <c r="B157" s="10" t="s">
        <v>11</v>
      </c>
      <c r="C157" s="15">
        <v>1</v>
      </c>
      <c r="D157" s="15">
        <f t="shared" si="5"/>
        <v>1</v>
      </c>
      <c r="E157" s="12">
        <v>0.28125</v>
      </c>
      <c r="F157" s="12">
        <v>0.91666666666666663</v>
      </c>
      <c r="G157" s="13" t="s">
        <v>286</v>
      </c>
      <c r="H157" s="13">
        <v>23</v>
      </c>
      <c r="I157" s="10" t="s">
        <v>344</v>
      </c>
      <c r="J157" s="14" t="s">
        <v>345</v>
      </c>
      <c r="K157" s="7"/>
    </row>
    <row r="158" spans="1:11" ht="27.75" customHeight="1">
      <c r="A158" s="9">
        <v>406</v>
      </c>
      <c r="B158" s="10" t="s">
        <v>11</v>
      </c>
      <c r="C158" s="15">
        <v>2</v>
      </c>
      <c r="D158" s="15">
        <f>C158</f>
        <v>2</v>
      </c>
      <c r="E158" s="12">
        <v>0.29166666666666669</v>
      </c>
      <c r="F158" s="12">
        <v>0.875</v>
      </c>
      <c r="G158" s="13" t="s">
        <v>286</v>
      </c>
      <c r="H158" s="13">
        <v>21</v>
      </c>
      <c r="I158" s="10" t="s">
        <v>346</v>
      </c>
      <c r="J158" s="14" t="s">
        <v>347</v>
      </c>
      <c r="K158" s="7"/>
    </row>
    <row r="159" spans="1:11" ht="27.75" customHeight="1">
      <c r="A159" s="9">
        <v>408</v>
      </c>
      <c r="B159" s="10" t="s">
        <v>11</v>
      </c>
      <c r="C159" s="15">
        <v>2</v>
      </c>
      <c r="D159" s="15">
        <f t="shared" si="5"/>
        <v>2</v>
      </c>
      <c r="E159" s="12">
        <v>0.29166666666666669</v>
      </c>
      <c r="F159" s="12">
        <v>0.85416666666666663</v>
      </c>
      <c r="G159" s="13" t="s">
        <v>15</v>
      </c>
      <c r="H159" s="13">
        <v>23</v>
      </c>
      <c r="I159" s="10" t="s">
        <v>348</v>
      </c>
      <c r="J159" s="14" t="s">
        <v>349</v>
      </c>
      <c r="K159" s="7"/>
    </row>
    <row r="160" spans="1:11" ht="27.75" customHeight="1">
      <c r="A160" s="9">
        <v>409</v>
      </c>
      <c r="B160" s="10" t="s">
        <v>11</v>
      </c>
      <c r="C160" s="15">
        <v>1</v>
      </c>
      <c r="D160" s="15">
        <f t="shared" si="5"/>
        <v>1</v>
      </c>
      <c r="E160" s="12">
        <v>0.29166666666666669</v>
      </c>
      <c r="F160" s="12">
        <v>0.85416666666666663</v>
      </c>
      <c r="G160" s="13" t="s">
        <v>286</v>
      </c>
      <c r="H160" s="13">
        <v>13</v>
      </c>
      <c r="I160" s="10" t="s">
        <v>350</v>
      </c>
      <c r="J160" s="14" t="s">
        <v>351</v>
      </c>
      <c r="K160" s="7"/>
    </row>
    <row r="161" spans="1:11" ht="27.75" customHeight="1">
      <c r="A161" s="9">
        <v>410</v>
      </c>
      <c r="B161" s="10" t="s">
        <v>11</v>
      </c>
      <c r="C161" s="15">
        <v>2</v>
      </c>
      <c r="D161" s="15">
        <f t="shared" si="5"/>
        <v>2</v>
      </c>
      <c r="E161" s="12">
        <v>0.29166666666666669</v>
      </c>
      <c r="F161" s="12">
        <v>0.9375</v>
      </c>
      <c r="G161" s="13" t="s">
        <v>190</v>
      </c>
      <c r="H161" s="13">
        <v>30</v>
      </c>
      <c r="I161" s="10" t="s">
        <v>352</v>
      </c>
      <c r="J161" s="14" t="s">
        <v>353</v>
      </c>
      <c r="K161" s="7"/>
    </row>
    <row r="162" spans="1:11" ht="27.75" customHeight="1">
      <c r="A162" s="9">
        <v>411</v>
      </c>
      <c r="B162" s="10" t="s">
        <v>11</v>
      </c>
      <c r="C162" s="15">
        <v>4</v>
      </c>
      <c r="D162" s="15">
        <f t="shared" si="5"/>
        <v>4</v>
      </c>
      <c r="E162" s="12">
        <v>0.29166666666666669</v>
      </c>
      <c r="F162" s="12">
        <v>0.85416666666666663</v>
      </c>
      <c r="G162" s="13" t="s">
        <v>286</v>
      </c>
      <c r="H162" s="13">
        <v>25</v>
      </c>
      <c r="I162" s="10" t="s">
        <v>354</v>
      </c>
      <c r="J162" s="14" t="s">
        <v>355</v>
      </c>
      <c r="K162" s="7"/>
    </row>
    <row r="163" spans="1:11" ht="27.75" customHeight="1">
      <c r="A163" s="9">
        <v>412</v>
      </c>
      <c r="B163" s="10" t="s">
        <v>11</v>
      </c>
      <c r="C163" s="15">
        <v>2</v>
      </c>
      <c r="D163" s="15">
        <f t="shared" si="5"/>
        <v>2</v>
      </c>
      <c r="E163" s="12">
        <v>0.29166666666666669</v>
      </c>
      <c r="F163" s="12">
        <v>0.83333333333333337</v>
      </c>
      <c r="G163" s="13" t="s">
        <v>286</v>
      </c>
      <c r="H163" s="13">
        <v>23</v>
      </c>
      <c r="I163" s="10" t="s">
        <v>356</v>
      </c>
      <c r="J163" s="14" t="s">
        <v>357</v>
      </c>
      <c r="K163" s="7"/>
    </row>
    <row r="164" spans="1:11" ht="27.75" customHeight="1">
      <c r="A164" s="9">
        <v>413</v>
      </c>
      <c r="B164" s="10" t="s">
        <v>11</v>
      </c>
      <c r="C164" s="15">
        <v>5</v>
      </c>
      <c r="D164" s="15">
        <f t="shared" si="5"/>
        <v>5</v>
      </c>
      <c r="E164" s="12">
        <v>0.27083333333333331</v>
      </c>
      <c r="F164" s="12">
        <v>0.83333333333333337</v>
      </c>
      <c r="G164" s="13" t="s">
        <v>339</v>
      </c>
      <c r="H164" s="13">
        <v>14</v>
      </c>
      <c r="I164" s="10" t="s">
        <v>358</v>
      </c>
      <c r="J164" s="14" t="s">
        <v>359</v>
      </c>
      <c r="K164" s="7"/>
    </row>
    <row r="165" spans="1:11" ht="27.75" customHeight="1">
      <c r="A165" s="9">
        <v>416</v>
      </c>
      <c r="B165" s="10" t="s">
        <v>11</v>
      </c>
      <c r="C165" s="20">
        <v>3</v>
      </c>
      <c r="D165" s="20">
        <f>C165</f>
        <v>3</v>
      </c>
      <c r="E165" s="12">
        <v>0.27083333333333331</v>
      </c>
      <c r="F165" s="12">
        <v>0.83333333333333337</v>
      </c>
      <c r="G165" s="13" t="s">
        <v>339</v>
      </c>
      <c r="H165" s="13">
        <v>42</v>
      </c>
      <c r="I165" s="10" t="s">
        <v>360</v>
      </c>
      <c r="J165" s="14" t="s">
        <v>361</v>
      </c>
      <c r="K165" s="7"/>
    </row>
    <row r="166" spans="1:11" ht="27.75" customHeight="1">
      <c r="A166" s="9">
        <v>419</v>
      </c>
      <c r="B166" s="10" t="s">
        <v>11</v>
      </c>
      <c r="C166" s="15">
        <v>8</v>
      </c>
      <c r="D166" s="15">
        <f>C166*2</f>
        <v>16</v>
      </c>
      <c r="E166" s="12">
        <v>0.27083333333333331</v>
      </c>
      <c r="F166" s="12">
        <v>0.875</v>
      </c>
      <c r="G166" s="13" t="s">
        <v>190</v>
      </c>
      <c r="H166" s="13">
        <v>43</v>
      </c>
      <c r="I166" s="10" t="s">
        <v>362</v>
      </c>
      <c r="J166" s="14" t="s">
        <v>363</v>
      </c>
      <c r="K166" s="7"/>
    </row>
    <row r="167" spans="1:11" ht="27.75" customHeight="1">
      <c r="A167" s="9">
        <v>422</v>
      </c>
      <c r="B167" s="10" t="s">
        <v>11</v>
      </c>
      <c r="C167" s="15">
        <v>6</v>
      </c>
      <c r="D167" s="15">
        <f t="shared" ref="D167:D175" si="6">C167*2</f>
        <v>12</v>
      </c>
      <c r="E167" s="12">
        <v>0.26041666666666669</v>
      </c>
      <c r="F167" s="12">
        <v>0.97916666666666663</v>
      </c>
      <c r="G167" s="13" t="s">
        <v>364</v>
      </c>
      <c r="H167" s="13">
        <v>21</v>
      </c>
      <c r="I167" s="10" t="s">
        <v>365</v>
      </c>
      <c r="J167" s="14" t="s">
        <v>366</v>
      </c>
      <c r="K167" s="7"/>
    </row>
    <row r="168" spans="1:11" ht="27.75" customHeight="1">
      <c r="A168" s="9">
        <v>423</v>
      </c>
      <c r="B168" s="10" t="s">
        <v>11</v>
      </c>
      <c r="C168" s="15">
        <v>3</v>
      </c>
      <c r="D168" s="15">
        <f t="shared" si="6"/>
        <v>6</v>
      </c>
      <c r="E168" s="12">
        <v>0.25</v>
      </c>
      <c r="F168" s="12">
        <v>0.91666666666666663</v>
      </c>
      <c r="G168" s="13" t="s">
        <v>367</v>
      </c>
      <c r="H168" s="13">
        <v>60</v>
      </c>
      <c r="I168" s="10" t="s">
        <v>368</v>
      </c>
      <c r="J168" s="14" t="s">
        <v>369</v>
      </c>
      <c r="K168" s="7"/>
    </row>
    <row r="169" spans="1:11" ht="27.75" customHeight="1">
      <c r="A169" s="9">
        <v>424</v>
      </c>
      <c r="B169" s="10" t="s">
        <v>11</v>
      </c>
      <c r="C169" s="15">
        <v>30</v>
      </c>
      <c r="D169" s="20">
        <v>46</v>
      </c>
      <c r="E169" s="12">
        <v>0.27083333333333331</v>
      </c>
      <c r="F169" s="12">
        <v>0.9375</v>
      </c>
      <c r="G169" s="13" t="s">
        <v>364</v>
      </c>
      <c r="H169" s="13">
        <v>55</v>
      </c>
      <c r="I169" s="10" t="s">
        <v>370</v>
      </c>
      <c r="J169" s="14" t="s">
        <v>371</v>
      </c>
      <c r="K169" s="7"/>
    </row>
    <row r="170" spans="1:11" ht="27.75" customHeight="1">
      <c r="A170" s="9">
        <v>425</v>
      </c>
      <c r="B170" s="10" t="s">
        <v>11</v>
      </c>
      <c r="C170" s="11">
        <v>15</v>
      </c>
      <c r="D170" s="11">
        <f t="shared" si="6"/>
        <v>30</v>
      </c>
      <c r="E170" s="12">
        <v>0.27083333333333331</v>
      </c>
      <c r="F170" s="12">
        <v>0.9375</v>
      </c>
      <c r="G170" s="13" t="s">
        <v>95</v>
      </c>
      <c r="H170" s="13">
        <v>65</v>
      </c>
      <c r="I170" s="10" t="s">
        <v>372</v>
      </c>
      <c r="J170" s="14" t="s">
        <v>373</v>
      </c>
      <c r="K170" s="7"/>
    </row>
    <row r="171" spans="1:11" ht="27.75" customHeight="1">
      <c r="A171" s="9">
        <v>429</v>
      </c>
      <c r="B171" s="10" t="s">
        <v>11</v>
      </c>
      <c r="C171" s="11">
        <v>26</v>
      </c>
      <c r="D171" s="11">
        <f t="shared" si="6"/>
        <v>52</v>
      </c>
      <c r="E171" s="12">
        <v>0.25</v>
      </c>
      <c r="F171" s="12">
        <v>0.91666666666666663</v>
      </c>
      <c r="G171" s="13" t="s">
        <v>24</v>
      </c>
      <c r="H171" s="13">
        <v>29</v>
      </c>
      <c r="I171" s="10" t="s">
        <v>374</v>
      </c>
      <c r="J171" s="14" t="s">
        <v>375</v>
      </c>
      <c r="K171" s="7"/>
    </row>
    <row r="172" spans="1:11" ht="27.75" customHeight="1">
      <c r="A172" s="9">
        <v>430</v>
      </c>
      <c r="B172" s="10" t="s">
        <v>11</v>
      </c>
      <c r="C172" s="15">
        <v>2</v>
      </c>
      <c r="D172" s="15">
        <f t="shared" si="6"/>
        <v>4</v>
      </c>
      <c r="E172" s="12">
        <v>0.28125</v>
      </c>
      <c r="F172" s="12">
        <v>0.85416666666666663</v>
      </c>
      <c r="G172" s="13" t="s">
        <v>190</v>
      </c>
      <c r="H172" s="13">
        <v>40</v>
      </c>
      <c r="I172" s="10" t="s">
        <v>376</v>
      </c>
      <c r="J172" s="14" t="s">
        <v>377</v>
      </c>
      <c r="K172" s="7"/>
    </row>
    <row r="173" spans="1:11" ht="27.75" customHeight="1">
      <c r="A173" s="9">
        <v>431</v>
      </c>
      <c r="B173" s="10" t="s">
        <v>11</v>
      </c>
      <c r="C173" s="15">
        <v>1</v>
      </c>
      <c r="D173" s="15">
        <f t="shared" si="6"/>
        <v>2</v>
      </c>
      <c r="E173" s="12">
        <v>0.29166666666666669</v>
      </c>
      <c r="F173" s="12">
        <v>0.89583333333333337</v>
      </c>
      <c r="G173" s="13" t="s">
        <v>190</v>
      </c>
      <c r="H173" s="13">
        <v>50</v>
      </c>
      <c r="I173" s="10" t="s">
        <v>378</v>
      </c>
      <c r="J173" s="14" t="s">
        <v>379</v>
      </c>
      <c r="K173" s="7"/>
    </row>
    <row r="174" spans="1:11" ht="27.75" customHeight="1">
      <c r="A174" s="9">
        <v>433</v>
      </c>
      <c r="B174" s="10" t="s">
        <v>11</v>
      </c>
      <c r="C174" s="15">
        <v>1</v>
      </c>
      <c r="D174" s="15">
        <f t="shared" si="6"/>
        <v>2</v>
      </c>
      <c r="E174" s="12">
        <v>0.29166666666666669</v>
      </c>
      <c r="F174" s="12">
        <v>0.8125</v>
      </c>
      <c r="G174" s="13" t="s">
        <v>190</v>
      </c>
      <c r="H174" s="13">
        <v>40</v>
      </c>
      <c r="I174" s="10" t="s">
        <v>380</v>
      </c>
      <c r="J174" s="14" t="s">
        <v>381</v>
      </c>
      <c r="K174" s="7"/>
    </row>
    <row r="175" spans="1:11" ht="27.75" customHeight="1">
      <c r="A175" s="9">
        <v>434</v>
      </c>
      <c r="B175" s="10" t="s">
        <v>11</v>
      </c>
      <c r="C175" s="15">
        <v>1</v>
      </c>
      <c r="D175" s="15">
        <f t="shared" si="6"/>
        <v>2</v>
      </c>
      <c r="E175" s="12">
        <v>0.27777777777777779</v>
      </c>
      <c r="F175" s="12">
        <v>0.875</v>
      </c>
      <c r="G175" s="13" t="s">
        <v>382</v>
      </c>
      <c r="H175" s="13">
        <v>42</v>
      </c>
      <c r="I175" s="10" t="s">
        <v>383</v>
      </c>
      <c r="J175" s="14" t="s">
        <v>384</v>
      </c>
      <c r="K175" s="7"/>
    </row>
    <row r="176" spans="1:11" ht="27.75" customHeight="1">
      <c r="A176" s="9">
        <v>436</v>
      </c>
      <c r="B176" s="10" t="s">
        <v>11</v>
      </c>
      <c r="C176" s="15">
        <v>1</v>
      </c>
      <c r="D176" s="15">
        <f>C176*2</f>
        <v>2</v>
      </c>
      <c r="E176" s="12">
        <v>0.27083333333333331</v>
      </c>
      <c r="F176" s="12">
        <v>0.83333333333333337</v>
      </c>
      <c r="G176" s="13" t="s">
        <v>385</v>
      </c>
      <c r="H176" s="13">
        <v>21</v>
      </c>
      <c r="I176" s="10" t="s">
        <v>386</v>
      </c>
      <c r="J176" s="14" t="s">
        <v>387</v>
      </c>
      <c r="K176" s="7"/>
    </row>
    <row r="177" spans="1:11" ht="27.75" customHeight="1">
      <c r="A177" s="9">
        <v>437</v>
      </c>
      <c r="B177" s="10" t="s">
        <v>11</v>
      </c>
      <c r="C177" s="11">
        <v>10</v>
      </c>
      <c r="D177" s="11">
        <f>C177*2</f>
        <v>20</v>
      </c>
      <c r="E177" s="12">
        <v>0.28125</v>
      </c>
      <c r="F177" s="12">
        <v>0.875</v>
      </c>
      <c r="G177" s="13" t="s">
        <v>15</v>
      </c>
      <c r="H177" s="13">
        <v>30</v>
      </c>
      <c r="I177" s="10" t="s">
        <v>388</v>
      </c>
      <c r="J177" s="14" t="s">
        <v>389</v>
      </c>
      <c r="K177" s="7"/>
    </row>
    <row r="178" spans="1:11" ht="27.75" customHeight="1">
      <c r="A178" s="9">
        <v>439</v>
      </c>
      <c r="B178" s="10" t="s">
        <v>11</v>
      </c>
      <c r="C178" s="15">
        <v>1</v>
      </c>
      <c r="D178" s="15">
        <f>C178</f>
        <v>1</v>
      </c>
      <c r="E178" s="16">
        <v>0.29166666666666669</v>
      </c>
      <c r="F178" s="12">
        <v>0.875</v>
      </c>
      <c r="G178" s="17" t="s">
        <v>15</v>
      </c>
      <c r="H178" s="17">
        <v>40</v>
      </c>
      <c r="I178" s="10" t="s">
        <v>390</v>
      </c>
      <c r="J178" s="14" t="s">
        <v>391</v>
      </c>
      <c r="K178" s="7"/>
    </row>
    <row r="179" spans="1:11" ht="27.75" customHeight="1">
      <c r="A179" s="9">
        <v>440</v>
      </c>
      <c r="B179" s="10" t="s">
        <v>11</v>
      </c>
      <c r="C179" s="15">
        <v>1</v>
      </c>
      <c r="D179" s="15">
        <f>C179</f>
        <v>1</v>
      </c>
      <c r="E179" s="12">
        <v>0.27083333333333331</v>
      </c>
      <c r="F179" s="12">
        <v>0.875</v>
      </c>
      <c r="G179" s="13" t="s">
        <v>15</v>
      </c>
      <c r="H179" s="13">
        <v>39</v>
      </c>
      <c r="I179" s="10" t="s">
        <v>392</v>
      </c>
      <c r="J179" s="14" t="s">
        <v>393</v>
      </c>
      <c r="K179" s="7"/>
    </row>
    <row r="180" spans="1:11" ht="27.75" customHeight="1">
      <c r="A180" s="9">
        <v>448</v>
      </c>
      <c r="B180" s="10" t="s">
        <v>11</v>
      </c>
      <c r="C180" s="15">
        <v>4</v>
      </c>
      <c r="D180" s="15">
        <f>C180*2</f>
        <v>8</v>
      </c>
      <c r="E180" s="12">
        <v>0.27083333333333331</v>
      </c>
      <c r="F180" s="12">
        <v>0.875</v>
      </c>
      <c r="G180" s="13" t="s">
        <v>15</v>
      </c>
      <c r="H180" s="13" t="s">
        <v>394</v>
      </c>
      <c r="I180" s="23" t="s">
        <v>395</v>
      </c>
      <c r="J180" s="24" t="s">
        <v>396</v>
      </c>
      <c r="K180" s="7"/>
    </row>
    <row r="181" spans="1:11" ht="27.75" customHeight="1">
      <c r="A181" s="9">
        <v>450</v>
      </c>
      <c r="B181" s="10" t="s">
        <v>33</v>
      </c>
      <c r="C181" s="15">
        <v>13</v>
      </c>
      <c r="D181" s="20">
        <v>24</v>
      </c>
      <c r="E181" s="12">
        <v>0.28125</v>
      </c>
      <c r="F181" s="12">
        <v>0.875</v>
      </c>
      <c r="G181" s="13" t="s">
        <v>397</v>
      </c>
      <c r="H181" s="13">
        <v>49</v>
      </c>
      <c r="I181" s="23" t="s">
        <v>398</v>
      </c>
      <c r="J181" s="24" t="s">
        <v>399</v>
      </c>
      <c r="K181" s="7"/>
    </row>
    <row r="182" spans="1:11" ht="27.75" customHeight="1">
      <c r="A182" s="9">
        <v>453</v>
      </c>
      <c r="B182" s="10" t="s">
        <v>11</v>
      </c>
      <c r="C182" s="15">
        <v>1</v>
      </c>
      <c r="D182" s="15">
        <f>C182</f>
        <v>1</v>
      </c>
      <c r="E182" s="12">
        <v>0.29166666666666669</v>
      </c>
      <c r="F182" s="12">
        <v>0.86111111111111116</v>
      </c>
      <c r="G182" s="13" t="s">
        <v>190</v>
      </c>
      <c r="H182" s="13">
        <v>28</v>
      </c>
      <c r="I182" s="23" t="s">
        <v>400</v>
      </c>
      <c r="J182" s="24" t="s">
        <v>401</v>
      </c>
      <c r="K182" s="7"/>
    </row>
    <row r="183" spans="1:11" ht="27.75" customHeight="1">
      <c r="A183" s="9">
        <v>454</v>
      </c>
      <c r="B183" s="10" t="s">
        <v>11</v>
      </c>
      <c r="C183" s="15">
        <v>1</v>
      </c>
      <c r="D183" s="15">
        <f>C183</f>
        <v>1</v>
      </c>
      <c r="E183" s="12">
        <v>0.29166666666666669</v>
      </c>
      <c r="F183" s="12">
        <v>0.86111111111111116</v>
      </c>
      <c r="G183" s="13" t="s">
        <v>402</v>
      </c>
      <c r="H183" s="13" t="s">
        <v>21</v>
      </c>
      <c r="I183" s="23" t="s">
        <v>403</v>
      </c>
      <c r="J183" s="24" t="s">
        <v>404</v>
      </c>
      <c r="K183" s="7"/>
    </row>
    <row r="184" spans="1:11" ht="27.75" customHeight="1">
      <c r="A184" s="9">
        <v>459</v>
      </c>
      <c r="B184" s="10" t="s">
        <v>11</v>
      </c>
      <c r="C184" s="15">
        <v>10</v>
      </c>
      <c r="D184" s="15">
        <f>C184*2</f>
        <v>20</v>
      </c>
      <c r="E184" s="12">
        <v>0.29166666666666669</v>
      </c>
      <c r="F184" s="12">
        <v>0.875</v>
      </c>
      <c r="G184" s="13" t="s">
        <v>15</v>
      </c>
      <c r="H184" s="13">
        <v>45</v>
      </c>
      <c r="I184" s="23" t="s">
        <v>405</v>
      </c>
      <c r="J184" s="24" t="s">
        <v>406</v>
      </c>
      <c r="K184" s="7"/>
    </row>
    <row r="185" spans="1:11" ht="27.75" customHeight="1">
      <c r="A185" s="9">
        <v>461</v>
      </c>
      <c r="B185" s="10" t="s">
        <v>11</v>
      </c>
      <c r="C185" s="15">
        <v>2</v>
      </c>
      <c r="D185" s="15">
        <f t="shared" ref="D185:D191" si="7">C185</f>
        <v>2</v>
      </c>
      <c r="E185" s="12">
        <v>0.29166666666666669</v>
      </c>
      <c r="F185" s="12">
        <v>0.875</v>
      </c>
      <c r="G185" s="13" t="s">
        <v>407</v>
      </c>
      <c r="H185" s="13">
        <v>24</v>
      </c>
      <c r="I185" s="10" t="s">
        <v>408</v>
      </c>
      <c r="J185" s="25" t="s">
        <v>409</v>
      </c>
      <c r="K185" s="7"/>
    </row>
    <row r="186" spans="1:11" ht="27.75" customHeight="1">
      <c r="A186" s="9">
        <v>462</v>
      </c>
      <c r="B186" s="10" t="s">
        <v>11</v>
      </c>
      <c r="C186" s="15">
        <v>2</v>
      </c>
      <c r="D186" s="15">
        <f t="shared" si="7"/>
        <v>2</v>
      </c>
      <c r="E186" s="12">
        <v>0.3125</v>
      </c>
      <c r="F186" s="12">
        <v>0.86458333333333337</v>
      </c>
      <c r="G186" s="13" t="s">
        <v>286</v>
      </c>
      <c r="H186" s="13">
        <v>33</v>
      </c>
      <c r="I186" s="27" t="s">
        <v>410</v>
      </c>
      <c r="J186" s="29" t="s">
        <v>411</v>
      </c>
      <c r="K186" s="7"/>
    </row>
    <row r="187" spans="1:11" ht="27.75" customHeight="1">
      <c r="A187" s="9">
        <v>463</v>
      </c>
      <c r="B187" s="10" t="s">
        <v>11</v>
      </c>
      <c r="C187" s="15">
        <v>2</v>
      </c>
      <c r="D187" s="15">
        <f>C187</f>
        <v>2</v>
      </c>
      <c r="E187" s="12">
        <v>0.29166666666666669</v>
      </c>
      <c r="F187" s="12">
        <v>0.91666666666666663</v>
      </c>
      <c r="G187" s="13" t="s">
        <v>15</v>
      </c>
      <c r="H187" s="13">
        <v>17</v>
      </c>
      <c r="I187" s="27" t="s">
        <v>412</v>
      </c>
      <c r="J187" s="28" t="s">
        <v>413</v>
      </c>
      <c r="K187" s="7"/>
    </row>
    <row r="188" spans="1:11" ht="27.75" customHeight="1">
      <c r="A188" s="9">
        <v>464</v>
      </c>
      <c r="B188" s="10" t="s">
        <v>11</v>
      </c>
      <c r="C188" s="15">
        <v>1</v>
      </c>
      <c r="D188" s="15">
        <f>C188</f>
        <v>1</v>
      </c>
      <c r="E188" s="12">
        <v>0.30208333333333331</v>
      </c>
      <c r="F188" s="12">
        <v>0.85416666666666663</v>
      </c>
      <c r="G188" s="13" t="s">
        <v>286</v>
      </c>
      <c r="H188" s="13">
        <v>29</v>
      </c>
      <c r="I188" s="10" t="s">
        <v>414</v>
      </c>
      <c r="J188" s="14" t="s">
        <v>415</v>
      </c>
      <c r="K188" s="7"/>
    </row>
    <row r="189" spans="1:11" ht="27.75" customHeight="1">
      <c r="A189" s="9">
        <v>465</v>
      </c>
      <c r="B189" s="10" t="s">
        <v>11</v>
      </c>
      <c r="C189" s="15">
        <v>1</v>
      </c>
      <c r="D189" s="15">
        <f t="shared" si="7"/>
        <v>1</v>
      </c>
      <c r="E189" s="12">
        <v>0.30208333333333331</v>
      </c>
      <c r="F189" s="12">
        <v>0.90277777777777779</v>
      </c>
      <c r="G189" s="13" t="s">
        <v>190</v>
      </c>
      <c r="H189" s="13">
        <v>16</v>
      </c>
      <c r="I189" s="10" t="s">
        <v>416</v>
      </c>
      <c r="J189" s="14" t="s">
        <v>417</v>
      </c>
      <c r="K189" s="7"/>
    </row>
    <row r="190" spans="1:11" ht="27.75" customHeight="1">
      <c r="A190" s="9">
        <v>466</v>
      </c>
      <c r="B190" s="10" t="s">
        <v>11</v>
      </c>
      <c r="C190" s="15">
        <v>3</v>
      </c>
      <c r="D190" s="15">
        <f t="shared" si="7"/>
        <v>3</v>
      </c>
      <c r="E190" s="12">
        <v>0.29166666666666669</v>
      </c>
      <c r="F190" s="12">
        <v>0.90625</v>
      </c>
      <c r="G190" s="13" t="s">
        <v>15</v>
      </c>
      <c r="H190" s="13">
        <v>15</v>
      </c>
      <c r="I190" s="10" t="s">
        <v>418</v>
      </c>
      <c r="J190" s="14" t="s">
        <v>419</v>
      </c>
      <c r="K190" s="7"/>
    </row>
    <row r="191" spans="1:11" ht="27.75" customHeight="1">
      <c r="A191" s="9">
        <v>467</v>
      </c>
      <c r="B191" s="10" t="s">
        <v>11</v>
      </c>
      <c r="C191" s="15">
        <v>1</v>
      </c>
      <c r="D191" s="15">
        <f t="shared" si="7"/>
        <v>1</v>
      </c>
      <c r="E191" s="12">
        <v>0.29166666666666669</v>
      </c>
      <c r="F191" s="12">
        <v>0.85416666666666663</v>
      </c>
      <c r="G191" s="13" t="s">
        <v>286</v>
      </c>
      <c r="H191" s="13">
        <v>10</v>
      </c>
      <c r="I191" s="10" t="s">
        <v>420</v>
      </c>
      <c r="J191" s="14" t="s">
        <v>421</v>
      </c>
      <c r="K191" s="7"/>
    </row>
    <row r="192" spans="1:11" ht="27.75" customHeight="1">
      <c r="A192" s="9">
        <v>468</v>
      </c>
      <c r="B192" s="10" t="s">
        <v>11</v>
      </c>
      <c r="C192" s="11">
        <v>13</v>
      </c>
      <c r="D192" s="11">
        <f>C192*2</f>
        <v>26</v>
      </c>
      <c r="E192" s="12">
        <v>0.29166666666666669</v>
      </c>
      <c r="F192" s="12">
        <v>0.875</v>
      </c>
      <c r="G192" s="13" t="s">
        <v>12</v>
      </c>
      <c r="H192" s="13">
        <v>70</v>
      </c>
      <c r="I192" s="10" t="s">
        <v>422</v>
      </c>
      <c r="J192" s="14" t="s">
        <v>423</v>
      </c>
      <c r="K192" s="7"/>
    </row>
    <row r="193" spans="1:11" ht="27.75" customHeight="1">
      <c r="A193" s="9">
        <v>469</v>
      </c>
      <c r="B193" s="10" t="s">
        <v>11</v>
      </c>
      <c r="C193" s="20">
        <v>7</v>
      </c>
      <c r="D193" s="20">
        <f>C193*2</f>
        <v>14</v>
      </c>
      <c r="E193" s="12">
        <v>0.29166666666666669</v>
      </c>
      <c r="F193" s="12">
        <v>0.91666666666666663</v>
      </c>
      <c r="G193" s="13" t="s">
        <v>339</v>
      </c>
      <c r="H193" s="13">
        <v>24</v>
      </c>
      <c r="I193" s="10" t="s">
        <v>424</v>
      </c>
      <c r="J193" s="14" t="s">
        <v>425</v>
      </c>
      <c r="K193" s="7"/>
    </row>
    <row r="194" spans="1:11" ht="27.75" customHeight="1">
      <c r="A194" s="9">
        <v>475</v>
      </c>
      <c r="B194" s="10" t="s">
        <v>11</v>
      </c>
      <c r="C194" s="15">
        <v>5</v>
      </c>
      <c r="D194" s="15">
        <f>C194*2</f>
        <v>10</v>
      </c>
      <c r="E194" s="12">
        <v>0.27083333333333331</v>
      </c>
      <c r="F194" s="12">
        <v>0.91666666666666663</v>
      </c>
      <c r="G194" s="13" t="s">
        <v>15</v>
      </c>
      <c r="H194" s="13">
        <v>25</v>
      </c>
      <c r="I194" s="10" t="s">
        <v>426</v>
      </c>
      <c r="J194" s="14" t="s">
        <v>427</v>
      </c>
      <c r="K194" s="7"/>
    </row>
    <row r="195" spans="1:11" ht="27.75" customHeight="1">
      <c r="A195" s="9">
        <v>478</v>
      </c>
      <c r="B195" s="10" t="s">
        <v>11</v>
      </c>
      <c r="C195" s="15">
        <v>13</v>
      </c>
      <c r="D195" s="15">
        <f>C195*2</f>
        <v>26</v>
      </c>
      <c r="E195" s="12">
        <v>0.27083333333333331</v>
      </c>
      <c r="F195" s="12">
        <v>0.9375</v>
      </c>
      <c r="G195" s="13" t="s">
        <v>15</v>
      </c>
      <c r="H195" s="13">
        <v>45</v>
      </c>
      <c r="I195" s="10" t="s">
        <v>420</v>
      </c>
      <c r="J195" s="14" t="s">
        <v>421</v>
      </c>
      <c r="K195" s="7"/>
    </row>
    <row r="196" spans="1:11" ht="27.75" customHeight="1">
      <c r="A196" s="9">
        <v>479</v>
      </c>
      <c r="B196" s="10" t="s">
        <v>11</v>
      </c>
      <c r="C196" s="15">
        <v>9</v>
      </c>
      <c r="D196" s="15">
        <f>C196*2</f>
        <v>18</v>
      </c>
      <c r="E196" s="12">
        <v>0.25</v>
      </c>
      <c r="F196" s="12">
        <v>0.9375</v>
      </c>
      <c r="G196" s="13" t="s">
        <v>15</v>
      </c>
      <c r="H196" s="13">
        <v>40</v>
      </c>
      <c r="I196" s="10" t="s">
        <v>428</v>
      </c>
      <c r="J196" s="14" t="s">
        <v>429</v>
      </c>
      <c r="K196" s="7"/>
    </row>
    <row r="197" spans="1:11" ht="27.75" customHeight="1">
      <c r="A197" s="9">
        <v>480</v>
      </c>
      <c r="B197" s="10" t="s">
        <v>11</v>
      </c>
      <c r="C197" s="15">
        <v>2</v>
      </c>
      <c r="D197" s="15">
        <f>C197</f>
        <v>2</v>
      </c>
      <c r="E197" s="12">
        <v>0.28472222222222221</v>
      </c>
      <c r="F197" s="12">
        <v>0.91666666666666663</v>
      </c>
      <c r="G197" s="13" t="s">
        <v>339</v>
      </c>
      <c r="H197" s="13">
        <v>27</v>
      </c>
      <c r="I197" s="10" t="s">
        <v>430</v>
      </c>
      <c r="J197" s="14" t="s">
        <v>431</v>
      </c>
      <c r="K197" s="7"/>
    </row>
    <row r="198" spans="1:11" ht="27.75" customHeight="1">
      <c r="A198" s="9">
        <v>481</v>
      </c>
      <c r="B198" s="10" t="s">
        <v>11</v>
      </c>
      <c r="C198" s="15">
        <v>1</v>
      </c>
      <c r="D198" s="15">
        <f>C198</f>
        <v>1</v>
      </c>
      <c r="E198" s="12">
        <v>0.30208333333333331</v>
      </c>
      <c r="F198" s="12">
        <v>0.85416666666666663</v>
      </c>
      <c r="G198" s="13" t="s">
        <v>286</v>
      </c>
      <c r="H198" s="13">
        <v>16</v>
      </c>
      <c r="I198" s="10" t="s">
        <v>432</v>
      </c>
      <c r="J198" s="14" t="s">
        <v>433</v>
      </c>
      <c r="K198" s="7"/>
    </row>
    <row r="199" spans="1:11" ht="27.75" customHeight="1">
      <c r="A199" s="9">
        <v>482</v>
      </c>
      <c r="B199" s="10" t="s">
        <v>11</v>
      </c>
      <c r="C199" s="15">
        <v>2</v>
      </c>
      <c r="D199" s="15">
        <f>C199</f>
        <v>2</v>
      </c>
      <c r="E199" s="12">
        <v>0.29166666666666669</v>
      </c>
      <c r="F199" s="12">
        <v>0.8125</v>
      </c>
      <c r="G199" s="13" t="s">
        <v>286</v>
      </c>
      <c r="H199" s="13">
        <v>15</v>
      </c>
      <c r="I199" s="10" t="s">
        <v>434</v>
      </c>
      <c r="J199" s="14" t="s">
        <v>435</v>
      </c>
      <c r="K199" s="7"/>
    </row>
    <row r="200" spans="1:11" ht="27.75" customHeight="1">
      <c r="A200" s="9">
        <v>483</v>
      </c>
      <c r="B200" s="10" t="s">
        <v>11</v>
      </c>
      <c r="C200" s="15">
        <v>1</v>
      </c>
      <c r="D200" s="15">
        <f>C200</f>
        <v>1</v>
      </c>
      <c r="E200" s="12">
        <v>0.27083333333333331</v>
      </c>
      <c r="F200" s="12">
        <v>0.91666666666666663</v>
      </c>
      <c r="G200" s="13" t="s">
        <v>286</v>
      </c>
      <c r="H200" s="13">
        <v>18</v>
      </c>
      <c r="I200" s="10" t="s">
        <v>436</v>
      </c>
      <c r="J200" s="14" t="s">
        <v>437</v>
      </c>
      <c r="K200" s="7"/>
    </row>
    <row r="201" spans="1:11" ht="27.75" customHeight="1">
      <c r="A201" s="9">
        <v>486</v>
      </c>
      <c r="B201" s="10" t="s">
        <v>11</v>
      </c>
      <c r="C201" s="15">
        <v>4</v>
      </c>
      <c r="D201" s="15">
        <f>C201*2</f>
        <v>8</v>
      </c>
      <c r="E201" s="12">
        <v>0.29166666666666669</v>
      </c>
      <c r="F201" s="12">
        <v>0.875</v>
      </c>
      <c r="G201" s="13" t="s">
        <v>407</v>
      </c>
      <c r="H201" s="13">
        <v>22</v>
      </c>
      <c r="I201" s="10" t="s">
        <v>438</v>
      </c>
      <c r="J201" s="14" t="s">
        <v>439</v>
      </c>
      <c r="K201" s="7"/>
    </row>
    <row r="202" spans="1:11" ht="27.75" customHeight="1">
      <c r="A202" s="9">
        <v>490</v>
      </c>
      <c r="B202" s="10" t="s">
        <v>11</v>
      </c>
      <c r="C202" s="15">
        <v>1</v>
      </c>
      <c r="D202" s="15">
        <f>C202</f>
        <v>1</v>
      </c>
      <c r="E202" s="12">
        <v>0.30555555555555552</v>
      </c>
      <c r="F202" s="12">
        <v>0.86111111111111116</v>
      </c>
      <c r="G202" s="13" t="s">
        <v>407</v>
      </c>
      <c r="H202" s="13">
        <v>18</v>
      </c>
      <c r="I202" s="10" t="s">
        <v>440</v>
      </c>
      <c r="J202" s="14" t="s">
        <v>441</v>
      </c>
      <c r="K202" s="7"/>
    </row>
    <row r="203" spans="1:11" ht="27.75" customHeight="1">
      <c r="A203" s="9">
        <v>492</v>
      </c>
      <c r="B203" s="10" t="s">
        <v>11</v>
      </c>
      <c r="C203" s="15">
        <v>4</v>
      </c>
      <c r="D203" s="15">
        <f>C203*2</f>
        <v>8</v>
      </c>
      <c r="E203" s="12">
        <v>0.30208333333333331</v>
      </c>
      <c r="F203" s="12">
        <v>0.85416666666666663</v>
      </c>
      <c r="G203" s="13" t="s">
        <v>286</v>
      </c>
      <c r="H203" s="13">
        <v>27</v>
      </c>
      <c r="I203" s="10" t="s">
        <v>442</v>
      </c>
      <c r="J203" s="14" t="s">
        <v>443</v>
      </c>
      <c r="K203" s="7"/>
    </row>
    <row r="204" spans="1:11" ht="27.75" customHeight="1">
      <c r="A204" s="9">
        <v>494</v>
      </c>
      <c r="B204" s="10" t="s">
        <v>11</v>
      </c>
      <c r="C204" s="11">
        <v>17</v>
      </c>
      <c r="D204" s="11">
        <f>C204*2</f>
        <v>34</v>
      </c>
      <c r="E204" s="12">
        <v>0.27083333333333331</v>
      </c>
      <c r="F204" s="12">
        <v>0.91666666666666663</v>
      </c>
      <c r="G204" s="13" t="s">
        <v>339</v>
      </c>
      <c r="H204" s="13">
        <v>81</v>
      </c>
      <c r="I204" s="10" t="s">
        <v>444</v>
      </c>
      <c r="J204" s="14" t="s">
        <v>445</v>
      </c>
      <c r="K204" s="7"/>
    </row>
    <row r="205" spans="1:11" ht="27.75" customHeight="1">
      <c r="A205" s="9">
        <v>495</v>
      </c>
      <c r="B205" s="10" t="s">
        <v>11</v>
      </c>
      <c r="C205" s="20">
        <v>1</v>
      </c>
      <c r="D205" s="20">
        <f>C205</f>
        <v>1</v>
      </c>
      <c r="E205" s="12">
        <v>0.27083333333333331</v>
      </c>
      <c r="F205" s="12">
        <v>0.875</v>
      </c>
      <c r="G205" s="13" t="s">
        <v>190</v>
      </c>
      <c r="H205" s="13">
        <v>48</v>
      </c>
      <c r="I205" s="10" t="s">
        <v>446</v>
      </c>
      <c r="J205" s="14" t="s">
        <v>447</v>
      </c>
      <c r="K205" s="7"/>
    </row>
    <row r="206" spans="1:11" ht="27.75" customHeight="1">
      <c r="A206" s="30">
        <v>496</v>
      </c>
      <c r="B206" s="19" t="s">
        <v>11</v>
      </c>
      <c r="C206" s="11">
        <v>13</v>
      </c>
      <c r="D206" s="11">
        <f>C206*2</f>
        <v>26</v>
      </c>
      <c r="E206" s="31">
        <v>0.27083333333333331</v>
      </c>
      <c r="F206" s="31">
        <v>0.875</v>
      </c>
      <c r="G206" s="32" t="s">
        <v>448</v>
      </c>
      <c r="H206" s="32" t="s">
        <v>449</v>
      </c>
      <c r="I206" s="19" t="s">
        <v>450</v>
      </c>
      <c r="J206" s="33" t="s">
        <v>451</v>
      </c>
      <c r="K206" s="7"/>
    </row>
    <row r="207" spans="1:11" ht="27.75" customHeight="1">
      <c r="A207" s="9">
        <v>501</v>
      </c>
      <c r="B207" s="10" t="s">
        <v>11</v>
      </c>
      <c r="C207" s="15">
        <v>20</v>
      </c>
      <c r="D207" s="15">
        <f>C207*2</f>
        <v>40</v>
      </c>
      <c r="E207" s="16">
        <v>0.27083333333333331</v>
      </c>
      <c r="F207" s="16">
        <v>0.83333333333333337</v>
      </c>
      <c r="G207" s="17" t="s">
        <v>286</v>
      </c>
      <c r="H207" s="17">
        <v>165</v>
      </c>
      <c r="I207" s="10" t="s">
        <v>452</v>
      </c>
      <c r="J207" s="14" t="s">
        <v>453</v>
      </c>
      <c r="K207" s="7"/>
    </row>
    <row r="208" spans="1:11" ht="27.75" customHeight="1">
      <c r="A208" s="9">
        <v>502</v>
      </c>
      <c r="B208" s="10" t="s">
        <v>11</v>
      </c>
      <c r="C208" s="15">
        <v>31</v>
      </c>
      <c r="D208" s="15">
        <f>C208*2</f>
        <v>62</v>
      </c>
      <c r="E208" s="12">
        <v>0.25</v>
      </c>
      <c r="F208" s="12">
        <v>0.91666666666666663</v>
      </c>
      <c r="G208" s="13" t="s">
        <v>108</v>
      </c>
      <c r="H208" s="13">
        <v>38</v>
      </c>
      <c r="I208" s="10" t="s">
        <v>454</v>
      </c>
      <c r="J208" s="14" t="s">
        <v>455</v>
      </c>
      <c r="K208" s="7"/>
    </row>
    <row r="209" spans="1:11" ht="27.75" customHeight="1">
      <c r="A209" s="9">
        <v>504</v>
      </c>
      <c r="B209" s="10" t="s">
        <v>11</v>
      </c>
      <c r="C209" s="15">
        <v>52</v>
      </c>
      <c r="D209" s="15">
        <v>86</v>
      </c>
      <c r="E209" s="12">
        <v>0.27083333333333331</v>
      </c>
      <c r="F209" s="12">
        <v>0.91666666666666663</v>
      </c>
      <c r="G209" s="13" t="s">
        <v>89</v>
      </c>
      <c r="H209" s="13">
        <v>100</v>
      </c>
      <c r="I209" s="10" t="s">
        <v>456</v>
      </c>
      <c r="J209" s="18" t="s">
        <v>457</v>
      </c>
      <c r="K209" s="7"/>
    </row>
    <row r="210" spans="1:11" ht="27.75" customHeight="1">
      <c r="A210" s="9">
        <v>508</v>
      </c>
      <c r="B210" s="10" t="s">
        <v>33</v>
      </c>
      <c r="C210" s="15">
        <v>15</v>
      </c>
      <c r="D210" s="15">
        <f t="shared" ref="D210:D226" si="8">C210*2</f>
        <v>30</v>
      </c>
      <c r="E210" s="12">
        <v>0.29166666666666669</v>
      </c>
      <c r="F210" s="12">
        <v>0.85416666666666663</v>
      </c>
      <c r="G210" s="13" t="s">
        <v>190</v>
      </c>
      <c r="H210" s="13">
        <v>94</v>
      </c>
      <c r="I210" s="10" t="s">
        <v>458</v>
      </c>
      <c r="J210" s="18" t="s">
        <v>459</v>
      </c>
      <c r="K210" s="7"/>
    </row>
    <row r="211" spans="1:11" ht="27.75" customHeight="1">
      <c r="A211" s="9">
        <v>509</v>
      </c>
      <c r="B211" s="10" t="s">
        <v>11</v>
      </c>
      <c r="C211" s="15">
        <v>23</v>
      </c>
      <c r="D211" s="15">
        <f>C211*2</f>
        <v>46</v>
      </c>
      <c r="E211" s="12">
        <v>0.6875</v>
      </c>
      <c r="F211" s="12">
        <v>0.77083333333333337</v>
      </c>
      <c r="G211" s="13" t="s">
        <v>108</v>
      </c>
      <c r="H211" s="13">
        <v>81</v>
      </c>
      <c r="I211" s="10" t="s">
        <v>460</v>
      </c>
      <c r="J211" s="18" t="s">
        <v>461</v>
      </c>
      <c r="K211" s="7"/>
    </row>
    <row r="212" spans="1:11" ht="27.75" customHeight="1">
      <c r="A212" s="9">
        <v>510</v>
      </c>
      <c r="B212" s="10" t="s">
        <v>11</v>
      </c>
      <c r="C212" s="20">
        <v>22</v>
      </c>
      <c r="D212" s="20">
        <v>28</v>
      </c>
      <c r="E212" s="12">
        <v>0.27083333333333331</v>
      </c>
      <c r="F212" s="12">
        <v>0.95833333333333337</v>
      </c>
      <c r="G212" s="13" t="s">
        <v>12</v>
      </c>
      <c r="H212" s="13">
        <v>84</v>
      </c>
      <c r="I212" s="10" t="s">
        <v>462</v>
      </c>
      <c r="J212" s="14" t="s">
        <v>463</v>
      </c>
      <c r="K212" s="7"/>
    </row>
    <row r="213" spans="1:11" ht="27.75" customHeight="1">
      <c r="A213" s="9">
        <v>511</v>
      </c>
      <c r="B213" s="10" t="s">
        <v>33</v>
      </c>
      <c r="C213" s="15">
        <v>5</v>
      </c>
      <c r="D213" s="15">
        <f>C213</f>
        <v>5</v>
      </c>
      <c r="E213" s="12">
        <v>0.27083333333333331</v>
      </c>
      <c r="F213" s="12">
        <v>0.875</v>
      </c>
      <c r="G213" s="13" t="s">
        <v>108</v>
      </c>
      <c r="H213" s="13">
        <v>97</v>
      </c>
      <c r="I213" s="10" t="s">
        <v>464</v>
      </c>
      <c r="J213" s="14" t="s">
        <v>465</v>
      </c>
      <c r="K213" s="7"/>
    </row>
    <row r="214" spans="1:11" ht="27.75" customHeight="1">
      <c r="A214" s="9" t="s">
        <v>466</v>
      </c>
      <c r="B214" s="10" t="s">
        <v>33</v>
      </c>
      <c r="C214" s="11">
        <v>15</v>
      </c>
      <c r="D214" s="11">
        <f t="shared" si="8"/>
        <v>30</v>
      </c>
      <c r="E214" s="12">
        <v>0.27083333333333331</v>
      </c>
      <c r="F214" s="12">
        <v>0.89583333333333337</v>
      </c>
      <c r="G214" s="13" t="s">
        <v>108</v>
      </c>
      <c r="H214" s="13">
        <v>64</v>
      </c>
      <c r="I214" s="10" t="s">
        <v>467</v>
      </c>
      <c r="J214" s="14" t="s">
        <v>468</v>
      </c>
      <c r="K214" s="7"/>
    </row>
    <row r="215" spans="1:11" ht="27.75" customHeight="1">
      <c r="A215" s="9">
        <v>518</v>
      </c>
      <c r="B215" s="10" t="s">
        <v>11</v>
      </c>
      <c r="C215" s="15">
        <v>36</v>
      </c>
      <c r="D215" s="15">
        <f t="shared" si="8"/>
        <v>72</v>
      </c>
      <c r="E215" s="12">
        <v>0.26041666666666669</v>
      </c>
      <c r="F215" s="12">
        <v>0.9375</v>
      </c>
      <c r="G215" s="13" t="s">
        <v>12</v>
      </c>
      <c r="H215" s="13">
        <v>85</v>
      </c>
      <c r="I215" s="10" t="s">
        <v>469</v>
      </c>
      <c r="J215" s="14" t="s">
        <v>470</v>
      </c>
      <c r="K215" s="7"/>
    </row>
    <row r="216" spans="1:11" ht="27.75" customHeight="1">
      <c r="A216" s="9">
        <v>519</v>
      </c>
      <c r="B216" s="10" t="s">
        <v>11</v>
      </c>
      <c r="C216" s="15">
        <v>40</v>
      </c>
      <c r="D216" s="20">
        <v>72</v>
      </c>
      <c r="E216" s="12">
        <v>0.26041666666666669</v>
      </c>
      <c r="F216" s="12">
        <v>0.9375</v>
      </c>
      <c r="G216" s="13" t="s">
        <v>12</v>
      </c>
      <c r="H216" s="13">
        <v>67</v>
      </c>
      <c r="I216" s="10" t="s">
        <v>471</v>
      </c>
      <c r="J216" s="14" t="s">
        <v>472</v>
      </c>
      <c r="K216" s="7"/>
    </row>
    <row r="217" spans="1:11" ht="27.75" customHeight="1">
      <c r="A217" s="9">
        <v>521</v>
      </c>
      <c r="B217" s="10" t="s">
        <v>33</v>
      </c>
      <c r="C217" s="15">
        <v>53</v>
      </c>
      <c r="D217" s="15">
        <f t="shared" si="8"/>
        <v>106</v>
      </c>
      <c r="E217" s="12">
        <v>0.27083333333333331</v>
      </c>
      <c r="F217" s="12">
        <v>0.9375</v>
      </c>
      <c r="G217" s="13" t="s">
        <v>24</v>
      </c>
      <c r="H217" s="13">
        <v>62</v>
      </c>
      <c r="I217" s="10" t="s">
        <v>473</v>
      </c>
      <c r="J217" s="14" t="s">
        <v>474</v>
      </c>
      <c r="K217" s="7"/>
    </row>
    <row r="218" spans="1:11" ht="27.75" customHeight="1">
      <c r="A218" s="9">
        <v>523</v>
      </c>
      <c r="B218" s="10" t="s">
        <v>11</v>
      </c>
      <c r="C218" s="11">
        <v>45</v>
      </c>
      <c r="D218" s="11">
        <f t="shared" si="8"/>
        <v>90</v>
      </c>
      <c r="E218" s="12">
        <v>0.26041666666666669</v>
      </c>
      <c r="F218" s="12">
        <v>0.91666666666666663</v>
      </c>
      <c r="G218" s="13" t="s">
        <v>108</v>
      </c>
      <c r="H218" s="13">
        <v>60</v>
      </c>
      <c r="I218" s="10" t="s">
        <v>475</v>
      </c>
      <c r="J218" s="14" t="s">
        <v>476</v>
      </c>
      <c r="K218" s="7"/>
    </row>
    <row r="219" spans="1:11" ht="27.75" customHeight="1">
      <c r="A219" s="9" t="s">
        <v>477</v>
      </c>
      <c r="B219" s="10" t="s">
        <v>11</v>
      </c>
      <c r="C219" s="20">
        <v>20</v>
      </c>
      <c r="D219" s="20">
        <f t="shared" si="8"/>
        <v>40</v>
      </c>
      <c r="E219" s="12">
        <v>0.29166666666666669</v>
      </c>
      <c r="F219" s="12">
        <v>0.91666666666666663</v>
      </c>
      <c r="G219" s="13" t="s">
        <v>478</v>
      </c>
      <c r="H219" s="13" t="s">
        <v>479</v>
      </c>
      <c r="I219" s="10" t="s">
        <v>480</v>
      </c>
      <c r="J219" s="14" t="s">
        <v>481</v>
      </c>
      <c r="K219" s="7"/>
    </row>
    <row r="220" spans="1:11" ht="27.75" customHeight="1">
      <c r="A220" s="9">
        <v>527</v>
      </c>
      <c r="B220" s="10" t="s">
        <v>11</v>
      </c>
      <c r="C220" s="11">
        <v>52</v>
      </c>
      <c r="D220" s="11">
        <f t="shared" si="8"/>
        <v>104</v>
      </c>
      <c r="E220" s="12">
        <v>0.21875</v>
      </c>
      <c r="F220" s="12">
        <v>0.95833333333333337</v>
      </c>
      <c r="G220" s="13" t="s">
        <v>482</v>
      </c>
      <c r="H220" s="13">
        <v>78</v>
      </c>
      <c r="I220" s="10" t="s">
        <v>483</v>
      </c>
      <c r="J220" s="14" t="s">
        <v>484</v>
      </c>
      <c r="K220" s="7"/>
    </row>
    <row r="221" spans="1:11" ht="27.75" customHeight="1">
      <c r="A221" s="9">
        <v>528</v>
      </c>
      <c r="B221" s="10" t="s">
        <v>11</v>
      </c>
      <c r="C221" s="15">
        <v>27</v>
      </c>
      <c r="D221" s="15">
        <f t="shared" si="8"/>
        <v>54</v>
      </c>
      <c r="E221" s="12">
        <v>0.25</v>
      </c>
      <c r="F221" s="12">
        <v>0.91666666666666663</v>
      </c>
      <c r="G221" s="13" t="s">
        <v>12</v>
      </c>
      <c r="H221" s="13">
        <v>35</v>
      </c>
      <c r="I221" s="10" t="s">
        <v>485</v>
      </c>
      <c r="J221" s="14" t="s">
        <v>486</v>
      </c>
      <c r="K221" s="7"/>
    </row>
    <row r="222" spans="1:11" ht="27.75" customHeight="1">
      <c r="A222" s="9">
        <v>529</v>
      </c>
      <c r="B222" s="10" t="s">
        <v>11</v>
      </c>
      <c r="C222" s="20">
        <v>26</v>
      </c>
      <c r="D222" s="20">
        <f t="shared" si="8"/>
        <v>52</v>
      </c>
      <c r="E222" s="12">
        <v>0.25</v>
      </c>
      <c r="F222" s="12">
        <v>0.91666666666666663</v>
      </c>
      <c r="G222" s="13" t="s">
        <v>12</v>
      </c>
      <c r="H222" s="13">
        <v>78</v>
      </c>
      <c r="I222" s="10" t="s">
        <v>487</v>
      </c>
      <c r="J222" s="14" t="s">
        <v>488</v>
      </c>
      <c r="K222" s="7"/>
    </row>
    <row r="223" spans="1:11" ht="27.75" customHeight="1">
      <c r="A223" s="9">
        <v>534</v>
      </c>
      <c r="B223" s="10" t="s">
        <v>33</v>
      </c>
      <c r="C223" s="11">
        <v>27</v>
      </c>
      <c r="D223" s="11">
        <f t="shared" si="8"/>
        <v>54</v>
      </c>
      <c r="E223" s="12">
        <v>0.25</v>
      </c>
      <c r="F223" s="12">
        <v>0.875</v>
      </c>
      <c r="G223" s="13" t="s">
        <v>95</v>
      </c>
      <c r="H223" s="13">
        <v>89</v>
      </c>
      <c r="I223" s="10" t="s">
        <v>489</v>
      </c>
      <c r="J223" s="14" t="s">
        <v>490</v>
      </c>
      <c r="K223" s="7"/>
    </row>
    <row r="224" spans="1:11" ht="27.75" customHeight="1">
      <c r="A224" s="9">
        <v>535</v>
      </c>
      <c r="B224" s="10" t="s">
        <v>11</v>
      </c>
      <c r="C224" s="15">
        <v>25</v>
      </c>
      <c r="D224" s="15">
        <f t="shared" si="8"/>
        <v>50</v>
      </c>
      <c r="E224" s="12">
        <v>0.25</v>
      </c>
      <c r="F224" s="12">
        <v>0.875</v>
      </c>
      <c r="G224" s="13" t="s">
        <v>148</v>
      </c>
      <c r="H224" s="13">
        <v>81</v>
      </c>
      <c r="I224" s="10" t="s">
        <v>491</v>
      </c>
      <c r="J224" s="14" t="s">
        <v>492</v>
      </c>
      <c r="K224" s="7"/>
    </row>
    <row r="225" spans="1:11" ht="27.75" customHeight="1">
      <c r="A225" s="9">
        <v>539</v>
      </c>
      <c r="B225" s="10" t="s">
        <v>11</v>
      </c>
      <c r="C225" s="15">
        <v>18</v>
      </c>
      <c r="D225" s="15">
        <f t="shared" si="8"/>
        <v>36</v>
      </c>
      <c r="E225" s="16">
        <v>0.27083333333333331</v>
      </c>
      <c r="F225" s="16">
        <v>0.875</v>
      </c>
      <c r="G225" s="17" t="s">
        <v>12</v>
      </c>
      <c r="H225" s="17">
        <v>48</v>
      </c>
      <c r="I225" s="10" t="s">
        <v>493</v>
      </c>
      <c r="J225" s="14" t="s">
        <v>494</v>
      </c>
      <c r="K225" s="7"/>
    </row>
    <row r="226" spans="1:11" ht="27.75" customHeight="1">
      <c r="A226" s="9">
        <v>543</v>
      </c>
      <c r="B226" s="10" t="s">
        <v>11</v>
      </c>
      <c r="C226" s="15">
        <v>21</v>
      </c>
      <c r="D226" s="15">
        <f t="shared" si="8"/>
        <v>42</v>
      </c>
      <c r="E226" s="12">
        <v>0.25</v>
      </c>
      <c r="F226" s="12">
        <v>0.89583333333333337</v>
      </c>
      <c r="G226" s="13" t="s">
        <v>89</v>
      </c>
      <c r="H226" s="13">
        <v>45</v>
      </c>
      <c r="I226" s="10" t="s">
        <v>495</v>
      </c>
      <c r="J226" s="14" t="s">
        <v>496</v>
      </c>
      <c r="K226" s="7"/>
    </row>
    <row r="227" spans="1:11" ht="27.75" customHeight="1">
      <c r="A227" s="9">
        <v>544</v>
      </c>
      <c r="B227" s="10" t="s">
        <v>11</v>
      </c>
      <c r="C227" s="15">
        <v>26</v>
      </c>
      <c r="D227" s="15">
        <v>38</v>
      </c>
      <c r="E227" s="12">
        <v>0.25</v>
      </c>
      <c r="F227" s="12">
        <v>0.93055555555555547</v>
      </c>
      <c r="G227" s="13" t="s">
        <v>24</v>
      </c>
      <c r="H227" s="13">
        <v>72</v>
      </c>
      <c r="I227" s="10" t="s">
        <v>497</v>
      </c>
      <c r="J227" s="14" t="s">
        <v>498</v>
      </c>
      <c r="K227" s="7"/>
    </row>
    <row r="228" spans="1:11" ht="27.75" customHeight="1">
      <c r="A228" s="9">
        <v>545</v>
      </c>
      <c r="B228" s="10" t="s">
        <v>11</v>
      </c>
      <c r="C228" s="15">
        <v>41</v>
      </c>
      <c r="D228" s="10">
        <v>72</v>
      </c>
      <c r="E228" s="12">
        <v>0.25</v>
      </c>
      <c r="F228" s="12">
        <v>0.9375</v>
      </c>
      <c r="G228" s="13" t="s">
        <v>24</v>
      </c>
      <c r="H228" s="13">
        <v>78</v>
      </c>
      <c r="I228" s="10" t="s">
        <v>499</v>
      </c>
      <c r="J228" s="14" t="s">
        <v>500</v>
      </c>
      <c r="K228" s="7"/>
    </row>
    <row r="229" spans="1:11" ht="27.75" customHeight="1">
      <c r="A229" s="9">
        <v>546</v>
      </c>
      <c r="B229" s="10" t="s">
        <v>11</v>
      </c>
      <c r="C229" s="15">
        <v>39</v>
      </c>
      <c r="D229" s="15">
        <v>56</v>
      </c>
      <c r="E229" s="12">
        <v>0.25</v>
      </c>
      <c r="F229" s="12">
        <v>0.9375</v>
      </c>
      <c r="G229" s="13" t="s">
        <v>24</v>
      </c>
      <c r="H229" s="13">
        <v>78</v>
      </c>
      <c r="I229" s="10" t="s">
        <v>501</v>
      </c>
      <c r="J229" s="34" t="s">
        <v>502</v>
      </c>
      <c r="K229" s="7"/>
    </row>
    <row r="230" spans="1:11" ht="27.75" customHeight="1">
      <c r="A230" s="9">
        <v>550</v>
      </c>
      <c r="B230" s="10" t="s">
        <v>11</v>
      </c>
      <c r="C230" s="15">
        <v>32</v>
      </c>
      <c r="D230" s="15">
        <f>C230*2</f>
        <v>64</v>
      </c>
      <c r="E230" s="16">
        <v>0.27083333333333331</v>
      </c>
      <c r="F230" s="16">
        <v>0.9375</v>
      </c>
      <c r="G230" s="17" t="s">
        <v>12</v>
      </c>
      <c r="H230" s="17">
        <v>92</v>
      </c>
      <c r="I230" s="10" t="s">
        <v>503</v>
      </c>
      <c r="J230" s="34" t="s">
        <v>504</v>
      </c>
      <c r="K230" s="7"/>
    </row>
    <row r="231" spans="1:11" ht="27.75" customHeight="1">
      <c r="A231" s="9">
        <v>551</v>
      </c>
      <c r="B231" s="10" t="s">
        <v>11</v>
      </c>
      <c r="C231" s="15">
        <v>22</v>
      </c>
      <c r="D231" s="15">
        <f>C231*2</f>
        <v>44</v>
      </c>
      <c r="E231" s="12">
        <v>0.27083333333333331</v>
      </c>
      <c r="F231" s="12">
        <v>0.9375</v>
      </c>
      <c r="G231" s="13" t="s">
        <v>24</v>
      </c>
      <c r="H231" s="13">
        <v>67</v>
      </c>
      <c r="I231" s="10" t="s">
        <v>505</v>
      </c>
      <c r="J231" s="34" t="s">
        <v>506</v>
      </c>
      <c r="K231" s="7"/>
    </row>
    <row r="232" spans="1:11" ht="27.75" customHeight="1">
      <c r="A232" s="9">
        <v>552</v>
      </c>
      <c r="B232" s="10" t="s">
        <v>11</v>
      </c>
      <c r="C232" s="15">
        <v>33</v>
      </c>
      <c r="D232" s="15">
        <f>C232*2</f>
        <v>66</v>
      </c>
      <c r="E232" s="12">
        <v>0.27083333333333331</v>
      </c>
      <c r="F232" s="12">
        <v>0.91666666666666663</v>
      </c>
      <c r="G232" s="13" t="s">
        <v>12</v>
      </c>
      <c r="H232" s="13">
        <v>56</v>
      </c>
      <c r="I232" s="10" t="s">
        <v>507</v>
      </c>
      <c r="J232" s="34" t="s">
        <v>508</v>
      </c>
      <c r="K232" s="7"/>
    </row>
    <row r="233" spans="1:11" ht="27.75" customHeight="1">
      <c r="A233" s="9">
        <v>555</v>
      </c>
      <c r="B233" s="10" t="s">
        <v>11</v>
      </c>
      <c r="C233" s="15">
        <v>36</v>
      </c>
      <c r="D233" s="15">
        <f>C233*2</f>
        <v>72</v>
      </c>
      <c r="E233" s="12">
        <v>0.25</v>
      </c>
      <c r="F233" s="12">
        <v>0.9375</v>
      </c>
      <c r="G233" s="13" t="s">
        <v>12</v>
      </c>
      <c r="H233" s="13">
        <v>37</v>
      </c>
      <c r="I233" s="10" t="s">
        <v>509</v>
      </c>
      <c r="J233" s="34" t="s">
        <v>510</v>
      </c>
      <c r="K233" s="7"/>
    </row>
    <row r="234" spans="1:11" ht="27.75" customHeight="1">
      <c r="A234" s="9">
        <v>556</v>
      </c>
      <c r="B234" s="10" t="s">
        <v>33</v>
      </c>
      <c r="C234" s="15">
        <v>64</v>
      </c>
      <c r="D234" s="15">
        <v>71</v>
      </c>
      <c r="E234" s="12">
        <v>0.25</v>
      </c>
      <c r="F234" s="12">
        <v>0.93055555555555547</v>
      </c>
      <c r="G234" s="13" t="s">
        <v>12</v>
      </c>
      <c r="H234" s="13">
        <v>80</v>
      </c>
      <c r="I234" s="10" t="s">
        <v>511</v>
      </c>
      <c r="J234" s="34" t="s">
        <v>512</v>
      </c>
      <c r="K234" s="7"/>
    </row>
    <row r="235" spans="1:11" ht="27.75" customHeight="1">
      <c r="A235" s="9">
        <v>560</v>
      </c>
      <c r="B235" s="10" t="s">
        <v>11</v>
      </c>
      <c r="C235" s="15">
        <v>16</v>
      </c>
      <c r="D235" s="15">
        <f t="shared" ref="D235:D251" si="9">C235*2</f>
        <v>32</v>
      </c>
      <c r="E235" s="12">
        <v>0.25</v>
      </c>
      <c r="F235" s="12">
        <v>0.91666666666666663</v>
      </c>
      <c r="G235" s="13" t="s">
        <v>89</v>
      </c>
      <c r="H235" s="13">
        <v>63</v>
      </c>
      <c r="I235" s="10" t="s">
        <v>513</v>
      </c>
      <c r="J235" s="34" t="s">
        <v>514</v>
      </c>
      <c r="K235" s="7"/>
    </row>
    <row r="236" spans="1:11" ht="27.75" customHeight="1">
      <c r="A236" s="9">
        <v>562</v>
      </c>
      <c r="B236" s="10" t="s">
        <v>11</v>
      </c>
      <c r="C236" s="15">
        <v>9</v>
      </c>
      <c r="D236" s="15">
        <f t="shared" si="9"/>
        <v>18</v>
      </c>
      <c r="E236" s="12">
        <v>0.25</v>
      </c>
      <c r="F236" s="12">
        <v>0.91666666666666663</v>
      </c>
      <c r="G236" s="13" t="s">
        <v>89</v>
      </c>
      <c r="H236" s="13">
        <v>88</v>
      </c>
      <c r="I236" s="10" t="s">
        <v>515</v>
      </c>
      <c r="J236" s="34" t="s">
        <v>516</v>
      </c>
      <c r="K236" s="7"/>
    </row>
    <row r="237" spans="1:11" ht="27.75" customHeight="1">
      <c r="A237" s="9">
        <v>563</v>
      </c>
      <c r="B237" s="10" t="s">
        <v>11</v>
      </c>
      <c r="C237" s="15">
        <v>36</v>
      </c>
      <c r="D237" s="15">
        <f t="shared" si="9"/>
        <v>72</v>
      </c>
      <c r="E237" s="12">
        <v>0.24305555555555555</v>
      </c>
      <c r="F237" s="12">
        <v>0.91666666666666663</v>
      </c>
      <c r="G237" s="13" t="s">
        <v>12</v>
      </c>
      <c r="H237" s="13">
        <v>110</v>
      </c>
      <c r="I237" s="10" t="s">
        <v>517</v>
      </c>
      <c r="J237" s="34" t="s">
        <v>518</v>
      </c>
      <c r="K237" s="7"/>
    </row>
    <row r="238" spans="1:11" ht="27.75" customHeight="1">
      <c r="A238" s="9">
        <v>564</v>
      </c>
      <c r="B238" s="10" t="s">
        <v>11</v>
      </c>
      <c r="C238" s="15">
        <v>50</v>
      </c>
      <c r="D238" s="15">
        <f t="shared" si="9"/>
        <v>100</v>
      </c>
      <c r="E238" s="12">
        <v>0.25</v>
      </c>
      <c r="F238" s="12">
        <v>0.89583333333333337</v>
      </c>
      <c r="G238" s="13" t="s">
        <v>135</v>
      </c>
      <c r="H238" s="13">
        <v>52</v>
      </c>
      <c r="I238" s="10" t="s">
        <v>519</v>
      </c>
      <c r="J238" s="34" t="s">
        <v>520</v>
      </c>
      <c r="K238" s="7"/>
    </row>
    <row r="239" spans="1:11" ht="27.75" customHeight="1">
      <c r="A239" s="9">
        <v>565</v>
      </c>
      <c r="B239" s="10" t="s">
        <v>11</v>
      </c>
      <c r="C239" s="15">
        <v>29</v>
      </c>
      <c r="D239" s="15">
        <f t="shared" si="9"/>
        <v>58</v>
      </c>
      <c r="E239" s="12">
        <v>0.25</v>
      </c>
      <c r="F239" s="12">
        <v>0.91666666666666663</v>
      </c>
      <c r="G239" s="13" t="s">
        <v>12</v>
      </c>
      <c r="H239" s="13">
        <v>110</v>
      </c>
      <c r="I239" s="10" t="s">
        <v>521</v>
      </c>
      <c r="J239" s="34" t="s">
        <v>522</v>
      </c>
      <c r="K239" s="7"/>
    </row>
    <row r="240" spans="1:11" ht="27.75" customHeight="1">
      <c r="A240" s="9" t="s">
        <v>523</v>
      </c>
      <c r="B240" s="10" t="s">
        <v>11</v>
      </c>
      <c r="C240" s="15">
        <v>19</v>
      </c>
      <c r="D240" s="15">
        <f t="shared" si="9"/>
        <v>38</v>
      </c>
      <c r="E240" s="12">
        <v>0.2638888888888889</v>
      </c>
      <c r="F240" s="12">
        <v>0.89583333333333337</v>
      </c>
      <c r="G240" s="13" t="s">
        <v>12</v>
      </c>
      <c r="H240" s="13">
        <v>94</v>
      </c>
      <c r="I240" s="10" t="s">
        <v>524</v>
      </c>
      <c r="J240" s="34" t="s">
        <v>525</v>
      </c>
      <c r="K240" s="7"/>
    </row>
    <row r="241" spans="1:11" ht="27.75" customHeight="1">
      <c r="A241" s="9">
        <v>567</v>
      </c>
      <c r="B241" s="10" t="s">
        <v>11</v>
      </c>
      <c r="C241" s="15">
        <v>14</v>
      </c>
      <c r="D241" s="15">
        <f t="shared" si="9"/>
        <v>28</v>
      </c>
      <c r="E241" s="12">
        <v>0.27083333333333331</v>
      </c>
      <c r="F241" s="12">
        <v>0.875</v>
      </c>
      <c r="G241" s="13" t="s">
        <v>12</v>
      </c>
      <c r="H241" s="13">
        <v>51</v>
      </c>
      <c r="I241" s="10" t="s">
        <v>526</v>
      </c>
      <c r="J241" s="34" t="s">
        <v>527</v>
      </c>
      <c r="K241" s="7"/>
    </row>
    <row r="242" spans="1:11" ht="27.75" customHeight="1">
      <c r="A242" s="9">
        <v>569</v>
      </c>
      <c r="B242" s="10" t="s">
        <v>11</v>
      </c>
      <c r="C242" s="15">
        <v>13</v>
      </c>
      <c r="D242" s="15">
        <f t="shared" si="9"/>
        <v>26</v>
      </c>
      <c r="E242" s="12">
        <v>0.27083333333333331</v>
      </c>
      <c r="F242" s="12">
        <v>0.83333333333333337</v>
      </c>
      <c r="G242" s="13" t="s">
        <v>528</v>
      </c>
      <c r="H242" s="13">
        <v>71</v>
      </c>
      <c r="I242" s="10" t="s">
        <v>529</v>
      </c>
      <c r="J242" s="35" t="s">
        <v>530</v>
      </c>
      <c r="K242" s="7"/>
    </row>
    <row r="243" spans="1:11" ht="27.75" customHeight="1">
      <c r="A243" s="9">
        <v>571</v>
      </c>
      <c r="B243" s="10" t="s">
        <v>11</v>
      </c>
      <c r="C243" s="11">
        <v>34</v>
      </c>
      <c r="D243" s="11">
        <v>64</v>
      </c>
      <c r="E243" s="12">
        <v>0.25694444444444448</v>
      </c>
      <c r="F243" s="12">
        <v>0.89583333333333337</v>
      </c>
      <c r="G243" s="13" t="s">
        <v>15</v>
      </c>
      <c r="H243" s="13">
        <v>71</v>
      </c>
      <c r="I243" s="10" t="s">
        <v>531</v>
      </c>
      <c r="J243" s="34" t="s">
        <v>532</v>
      </c>
      <c r="K243" s="7"/>
    </row>
    <row r="244" spans="1:11" ht="27.75" customHeight="1">
      <c r="A244" s="30" t="s">
        <v>533</v>
      </c>
      <c r="B244" s="19" t="s">
        <v>11</v>
      </c>
      <c r="C244" s="11">
        <v>21</v>
      </c>
      <c r="D244" s="11">
        <f>C244*2</f>
        <v>42</v>
      </c>
      <c r="E244" s="31">
        <v>0.25694444444444448</v>
      </c>
      <c r="F244" s="31">
        <v>0.89583333333333337</v>
      </c>
      <c r="G244" s="32" t="s">
        <v>448</v>
      </c>
      <c r="H244" s="32" t="s">
        <v>534</v>
      </c>
      <c r="I244" s="19" t="s">
        <v>535</v>
      </c>
      <c r="J244" s="36" t="s">
        <v>536</v>
      </c>
      <c r="K244" s="7"/>
    </row>
    <row r="245" spans="1:11" ht="27.75" customHeight="1">
      <c r="A245" s="37">
        <v>572</v>
      </c>
      <c r="B245" s="10" t="s">
        <v>537</v>
      </c>
      <c r="C245" s="15">
        <v>13</v>
      </c>
      <c r="D245" s="15">
        <f>C245*2</f>
        <v>26</v>
      </c>
      <c r="E245" s="12">
        <v>0.27083333333333331</v>
      </c>
      <c r="F245" s="12">
        <v>0.875</v>
      </c>
      <c r="G245" s="13" t="s">
        <v>528</v>
      </c>
      <c r="H245" s="13">
        <v>59</v>
      </c>
      <c r="I245" s="10" t="s">
        <v>538</v>
      </c>
      <c r="J245" s="34" t="s">
        <v>539</v>
      </c>
      <c r="K245" s="7"/>
    </row>
    <row r="246" spans="1:11" ht="27.75" customHeight="1">
      <c r="A246" s="9">
        <v>573</v>
      </c>
      <c r="B246" s="10" t="s">
        <v>11</v>
      </c>
      <c r="C246" s="15">
        <v>16</v>
      </c>
      <c r="D246" s="15">
        <f t="shared" si="9"/>
        <v>32</v>
      </c>
      <c r="E246" s="12">
        <v>0.27083333333333331</v>
      </c>
      <c r="F246" s="12">
        <v>0.875</v>
      </c>
      <c r="G246" s="13" t="s">
        <v>190</v>
      </c>
      <c r="H246" s="13">
        <v>116</v>
      </c>
      <c r="I246" s="10" t="s">
        <v>540</v>
      </c>
      <c r="J246" s="35" t="s">
        <v>541</v>
      </c>
      <c r="K246" s="7"/>
    </row>
    <row r="247" spans="1:11" ht="27.75" customHeight="1">
      <c r="A247" s="9">
        <v>574</v>
      </c>
      <c r="B247" s="10" t="s">
        <v>11</v>
      </c>
      <c r="C247" s="15">
        <v>12</v>
      </c>
      <c r="D247" s="15">
        <v>26</v>
      </c>
      <c r="E247" s="12">
        <v>0.27083333333333331</v>
      </c>
      <c r="F247" s="12">
        <v>0.83333333333333337</v>
      </c>
      <c r="G247" s="13" t="s">
        <v>190</v>
      </c>
      <c r="H247" s="13">
        <v>64</v>
      </c>
      <c r="I247" s="10" t="s">
        <v>542</v>
      </c>
      <c r="J247" s="35" t="s">
        <v>543</v>
      </c>
      <c r="K247" s="7"/>
    </row>
    <row r="248" spans="1:11" ht="27.75" customHeight="1">
      <c r="A248" s="9">
        <v>575</v>
      </c>
      <c r="B248" s="10" t="s">
        <v>11</v>
      </c>
      <c r="C248" s="15">
        <v>14</v>
      </c>
      <c r="D248" s="15">
        <f t="shared" si="9"/>
        <v>28</v>
      </c>
      <c r="E248" s="12">
        <v>0.27083333333333331</v>
      </c>
      <c r="F248" s="12">
        <v>0.875</v>
      </c>
      <c r="G248" s="13" t="s">
        <v>190</v>
      </c>
      <c r="H248" s="13">
        <v>94</v>
      </c>
      <c r="I248" s="10" t="s">
        <v>544</v>
      </c>
      <c r="J248" s="35" t="s">
        <v>545</v>
      </c>
      <c r="K248" s="7"/>
    </row>
    <row r="249" spans="1:11" ht="27.75" customHeight="1">
      <c r="A249" s="9" t="s">
        <v>546</v>
      </c>
      <c r="B249" s="10" t="s">
        <v>11</v>
      </c>
      <c r="C249" s="15">
        <v>2</v>
      </c>
      <c r="D249" s="15">
        <f t="shared" si="9"/>
        <v>4</v>
      </c>
      <c r="E249" s="12">
        <v>0.2638888888888889</v>
      </c>
      <c r="F249" s="12">
        <v>0.875</v>
      </c>
      <c r="G249" s="13" t="s">
        <v>15</v>
      </c>
      <c r="H249" s="13">
        <v>60</v>
      </c>
      <c r="I249" s="10" t="s">
        <v>547</v>
      </c>
      <c r="J249" s="35" t="s">
        <v>548</v>
      </c>
      <c r="K249" s="7"/>
    </row>
    <row r="250" spans="1:11" ht="27.75" customHeight="1">
      <c r="A250" s="9">
        <v>578</v>
      </c>
      <c r="B250" s="10" t="s">
        <v>11</v>
      </c>
      <c r="C250" s="15">
        <v>5</v>
      </c>
      <c r="D250" s="15">
        <f t="shared" si="9"/>
        <v>10</v>
      </c>
      <c r="E250" s="12">
        <v>0.29166666666666669</v>
      </c>
      <c r="F250" s="12">
        <v>0.83333333333333337</v>
      </c>
      <c r="G250" s="13" t="s">
        <v>549</v>
      </c>
      <c r="H250" s="13">
        <v>65</v>
      </c>
      <c r="I250" s="10" t="s">
        <v>550</v>
      </c>
      <c r="J250" s="35" t="s">
        <v>551</v>
      </c>
      <c r="K250" s="7"/>
    </row>
    <row r="251" spans="1:11" ht="27.75" customHeight="1">
      <c r="A251" s="9">
        <v>579</v>
      </c>
      <c r="B251" s="10" t="s">
        <v>11</v>
      </c>
      <c r="C251" s="15">
        <v>6</v>
      </c>
      <c r="D251" s="15">
        <f t="shared" si="9"/>
        <v>12</v>
      </c>
      <c r="E251" s="12">
        <v>0.27777777777777779</v>
      </c>
      <c r="F251" s="12">
        <v>0.85416666666666663</v>
      </c>
      <c r="G251" s="13" t="s">
        <v>190</v>
      </c>
      <c r="H251" s="13">
        <v>51</v>
      </c>
      <c r="I251" s="10" t="s">
        <v>552</v>
      </c>
      <c r="J251" s="35" t="s">
        <v>553</v>
      </c>
      <c r="K251" s="7"/>
    </row>
    <row r="252" spans="1:11" ht="27.75" customHeight="1">
      <c r="A252" s="9">
        <v>580</v>
      </c>
      <c r="B252" s="10" t="s">
        <v>11</v>
      </c>
      <c r="C252" s="15">
        <v>2</v>
      </c>
      <c r="D252" s="15">
        <f>C252*2</f>
        <v>4</v>
      </c>
      <c r="E252" s="12">
        <v>0.29166666666666669</v>
      </c>
      <c r="F252" s="12">
        <v>0.83333333333333337</v>
      </c>
      <c r="G252" s="13" t="s">
        <v>306</v>
      </c>
      <c r="H252" s="13">
        <v>35</v>
      </c>
      <c r="I252" s="10" t="s">
        <v>554</v>
      </c>
      <c r="J252" s="35" t="s">
        <v>555</v>
      </c>
      <c r="K252" s="7"/>
    </row>
    <row r="253" spans="1:11" ht="27.75" customHeight="1">
      <c r="A253" s="9">
        <v>581</v>
      </c>
      <c r="B253" s="10" t="s">
        <v>11</v>
      </c>
      <c r="C253" s="15">
        <v>18</v>
      </c>
      <c r="D253" s="15">
        <f>C253*2</f>
        <v>36</v>
      </c>
      <c r="E253" s="12">
        <v>0.29166666666666669</v>
      </c>
      <c r="F253" s="12">
        <v>0.875</v>
      </c>
      <c r="G253" s="13" t="s">
        <v>190</v>
      </c>
      <c r="H253" s="13">
        <v>55</v>
      </c>
      <c r="I253" s="10" t="s">
        <v>556</v>
      </c>
      <c r="J253" s="35" t="s">
        <v>557</v>
      </c>
      <c r="K253" s="7"/>
    </row>
    <row r="254" spans="1:11" ht="27.75" customHeight="1">
      <c r="A254" s="9">
        <v>582</v>
      </c>
      <c r="B254" s="10" t="s">
        <v>11</v>
      </c>
      <c r="C254" s="15">
        <v>22</v>
      </c>
      <c r="D254" s="15">
        <f>C254*2</f>
        <v>44</v>
      </c>
      <c r="E254" s="12">
        <v>0.27083333333333331</v>
      </c>
      <c r="F254" s="12">
        <v>0.89583333333333337</v>
      </c>
      <c r="G254" s="13" t="s">
        <v>12</v>
      </c>
      <c r="H254" s="13">
        <v>68</v>
      </c>
      <c r="I254" s="10" t="s">
        <v>558</v>
      </c>
      <c r="J254" s="35" t="s">
        <v>559</v>
      </c>
      <c r="K254" s="7"/>
    </row>
    <row r="255" spans="1:11" ht="27.75" customHeight="1">
      <c r="A255" s="9">
        <v>583</v>
      </c>
      <c r="B255" s="10" t="s">
        <v>11</v>
      </c>
      <c r="C255" s="15">
        <v>30</v>
      </c>
      <c r="D255" s="15">
        <v>46</v>
      </c>
      <c r="E255" s="12">
        <v>0.27083333333333331</v>
      </c>
      <c r="F255" s="12">
        <v>0.89583333333333337</v>
      </c>
      <c r="G255" s="13" t="s">
        <v>89</v>
      </c>
      <c r="H255" s="13">
        <v>70</v>
      </c>
      <c r="I255" s="10" t="s">
        <v>560</v>
      </c>
      <c r="J255" s="35" t="s">
        <v>561</v>
      </c>
      <c r="K255" s="7"/>
    </row>
    <row r="256" spans="1:11" ht="27.75" customHeight="1">
      <c r="A256" s="9">
        <v>724</v>
      </c>
      <c r="B256" s="10" t="s">
        <v>11</v>
      </c>
      <c r="C256" s="15">
        <v>6</v>
      </c>
      <c r="D256" s="15">
        <f>C256*2</f>
        <v>12</v>
      </c>
      <c r="E256" s="12">
        <v>0.29166666666666669</v>
      </c>
      <c r="F256" s="12">
        <v>0.79166666666666663</v>
      </c>
      <c r="G256" s="13" t="s">
        <v>286</v>
      </c>
      <c r="H256" s="13">
        <v>25</v>
      </c>
      <c r="I256" s="10" t="s">
        <v>562</v>
      </c>
      <c r="J256" s="35" t="s">
        <v>563</v>
      </c>
      <c r="K256" s="7"/>
    </row>
    <row r="257" spans="1:11" ht="27.75" customHeight="1">
      <c r="A257" s="9">
        <v>726</v>
      </c>
      <c r="B257" s="10" t="s">
        <v>11</v>
      </c>
      <c r="C257" s="15">
        <v>1</v>
      </c>
      <c r="D257" s="15">
        <f>C257*2</f>
        <v>2</v>
      </c>
      <c r="E257" s="12">
        <v>0.29166666666666669</v>
      </c>
      <c r="F257" s="12">
        <v>0.79166666666666663</v>
      </c>
      <c r="G257" s="13" t="s">
        <v>564</v>
      </c>
      <c r="H257" s="13">
        <v>10</v>
      </c>
      <c r="I257" s="10" t="s">
        <v>565</v>
      </c>
      <c r="J257" s="35" t="s">
        <v>566</v>
      </c>
      <c r="K257" s="7"/>
    </row>
    <row r="258" spans="1:11" ht="27.75" customHeight="1">
      <c r="A258" s="9">
        <v>728</v>
      </c>
      <c r="B258" s="10" t="s">
        <v>11</v>
      </c>
      <c r="C258" s="15">
        <v>9</v>
      </c>
      <c r="D258" s="15">
        <v>15</v>
      </c>
      <c r="E258" s="12">
        <v>0.3125</v>
      </c>
      <c r="F258" s="12">
        <v>0.8125</v>
      </c>
      <c r="G258" s="13" t="s">
        <v>286</v>
      </c>
      <c r="H258" s="13">
        <v>10</v>
      </c>
      <c r="I258" s="10" t="s">
        <v>567</v>
      </c>
      <c r="J258" s="35" t="s">
        <v>568</v>
      </c>
      <c r="K258" s="7"/>
    </row>
    <row r="259" spans="1:11" ht="27.75" customHeight="1">
      <c r="A259" s="9">
        <v>729</v>
      </c>
      <c r="B259" s="10" t="s">
        <v>11</v>
      </c>
      <c r="C259" s="15">
        <v>6</v>
      </c>
      <c r="D259" s="15">
        <f>C259</f>
        <v>6</v>
      </c>
      <c r="E259" s="12">
        <v>0.27083333333333331</v>
      </c>
      <c r="F259" s="12">
        <v>0.91666666666666663</v>
      </c>
      <c r="G259" s="13" t="s">
        <v>478</v>
      </c>
      <c r="H259" s="13" t="s">
        <v>402</v>
      </c>
      <c r="I259" s="10" t="s">
        <v>569</v>
      </c>
      <c r="J259" s="35" t="s">
        <v>570</v>
      </c>
      <c r="K259" s="7"/>
    </row>
    <row r="260" spans="1:11" ht="27.75" customHeight="1">
      <c r="A260" s="9">
        <v>734</v>
      </c>
      <c r="B260" s="10" t="s">
        <v>11</v>
      </c>
      <c r="C260" s="15">
        <v>20</v>
      </c>
      <c r="D260" s="15">
        <f t="shared" ref="D260:D269" si="10">C260*2</f>
        <v>40</v>
      </c>
      <c r="E260" s="12">
        <v>0.29166666666666669</v>
      </c>
      <c r="F260" s="12">
        <v>0.75</v>
      </c>
      <c r="G260" s="13" t="s">
        <v>385</v>
      </c>
      <c r="H260" s="13">
        <v>10</v>
      </c>
      <c r="I260" s="10" t="s">
        <v>571</v>
      </c>
      <c r="J260" s="35" t="s">
        <v>572</v>
      </c>
      <c r="K260" s="7"/>
    </row>
    <row r="261" spans="1:11" ht="27.75" customHeight="1">
      <c r="A261" s="9">
        <v>735</v>
      </c>
      <c r="B261" s="10" t="s">
        <v>11</v>
      </c>
      <c r="C261" s="15">
        <v>4</v>
      </c>
      <c r="D261" s="15">
        <f t="shared" si="10"/>
        <v>8</v>
      </c>
      <c r="E261" s="12">
        <v>0.29166666666666669</v>
      </c>
      <c r="F261" s="12">
        <v>0.875</v>
      </c>
      <c r="G261" s="13" t="s">
        <v>573</v>
      </c>
      <c r="H261" s="13">
        <v>10</v>
      </c>
      <c r="I261" s="10" t="s">
        <v>574</v>
      </c>
      <c r="J261" s="35" t="s">
        <v>575</v>
      </c>
      <c r="K261" s="7"/>
    </row>
    <row r="262" spans="1:11" ht="27.75" customHeight="1">
      <c r="A262" s="9">
        <v>736</v>
      </c>
      <c r="B262" s="10" t="s">
        <v>11</v>
      </c>
      <c r="C262" s="15">
        <v>2</v>
      </c>
      <c r="D262" s="15">
        <f t="shared" si="10"/>
        <v>4</v>
      </c>
      <c r="E262" s="12">
        <v>0.29166666666666669</v>
      </c>
      <c r="F262" s="12">
        <v>0.85416666666666663</v>
      </c>
      <c r="G262" s="13" t="s">
        <v>573</v>
      </c>
      <c r="H262" s="13">
        <v>15</v>
      </c>
      <c r="I262" s="10" t="s">
        <v>576</v>
      </c>
      <c r="J262" s="35" t="s">
        <v>577</v>
      </c>
      <c r="K262" s="7"/>
    </row>
    <row r="263" spans="1:11" ht="27.75" customHeight="1">
      <c r="A263" s="9">
        <v>739</v>
      </c>
      <c r="B263" s="10" t="s">
        <v>11</v>
      </c>
      <c r="C263" s="15">
        <v>9</v>
      </c>
      <c r="D263" s="15">
        <f t="shared" si="10"/>
        <v>18</v>
      </c>
      <c r="E263" s="12">
        <v>0.27083333333333331</v>
      </c>
      <c r="F263" s="12">
        <v>0.91666666666666663</v>
      </c>
      <c r="G263" s="13" t="s">
        <v>190</v>
      </c>
      <c r="H263" s="13">
        <v>30</v>
      </c>
      <c r="I263" s="10" t="s">
        <v>578</v>
      </c>
      <c r="J263" s="35" t="s">
        <v>579</v>
      </c>
      <c r="K263" s="7"/>
    </row>
    <row r="264" spans="1:11" ht="27.75" customHeight="1">
      <c r="A264" s="9">
        <v>742</v>
      </c>
      <c r="B264" s="10" t="s">
        <v>11</v>
      </c>
      <c r="C264" s="15">
        <v>18</v>
      </c>
      <c r="D264" s="15">
        <f t="shared" si="10"/>
        <v>36</v>
      </c>
      <c r="E264" s="12">
        <v>0.27083333333333331</v>
      </c>
      <c r="F264" s="12">
        <v>0.89583333333333337</v>
      </c>
      <c r="G264" s="13" t="s">
        <v>190</v>
      </c>
      <c r="H264" s="13">
        <v>68</v>
      </c>
      <c r="I264" s="10" t="s">
        <v>580</v>
      </c>
      <c r="J264" s="35" t="s">
        <v>581</v>
      </c>
      <c r="K264" s="7"/>
    </row>
    <row r="265" spans="1:11" ht="27.75" customHeight="1">
      <c r="A265" s="9">
        <v>743</v>
      </c>
      <c r="B265" s="10" t="s">
        <v>11</v>
      </c>
      <c r="C265" s="15">
        <v>4</v>
      </c>
      <c r="D265" s="15">
        <f t="shared" si="10"/>
        <v>8</v>
      </c>
      <c r="E265" s="12">
        <v>0.27083333333333331</v>
      </c>
      <c r="F265" s="12">
        <v>0.89583333333333337</v>
      </c>
      <c r="G265" s="13" t="s">
        <v>190</v>
      </c>
      <c r="H265" s="13">
        <v>25</v>
      </c>
      <c r="I265" s="10" t="s">
        <v>582</v>
      </c>
      <c r="J265" s="35" t="s">
        <v>583</v>
      </c>
      <c r="K265" s="7"/>
    </row>
    <row r="266" spans="1:11" ht="27.75" customHeight="1">
      <c r="A266" s="9">
        <v>745</v>
      </c>
      <c r="B266" s="10" t="s">
        <v>11</v>
      </c>
      <c r="C266" s="15">
        <v>1</v>
      </c>
      <c r="D266" s="15">
        <f t="shared" si="10"/>
        <v>2</v>
      </c>
      <c r="E266" s="12">
        <v>0.27083333333333331</v>
      </c>
      <c r="F266" s="12">
        <v>0.9375</v>
      </c>
      <c r="G266" s="13" t="s">
        <v>190</v>
      </c>
      <c r="H266" s="13" t="s">
        <v>584</v>
      </c>
      <c r="I266" s="10" t="s">
        <v>585</v>
      </c>
      <c r="J266" s="35" t="s">
        <v>586</v>
      </c>
      <c r="K266" s="7"/>
    </row>
    <row r="267" spans="1:11" ht="27.75" customHeight="1">
      <c r="A267" s="9">
        <v>747</v>
      </c>
      <c r="B267" s="10" t="s">
        <v>11</v>
      </c>
      <c r="C267" s="15">
        <v>11</v>
      </c>
      <c r="D267" s="15">
        <f t="shared" si="10"/>
        <v>22</v>
      </c>
      <c r="E267" s="12">
        <v>0.29166666666666669</v>
      </c>
      <c r="F267" s="12">
        <v>0.88888888888888884</v>
      </c>
      <c r="G267" s="13" t="s">
        <v>295</v>
      </c>
      <c r="H267" s="13">
        <v>20</v>
      </c>
      <c r="I267" s="10" t="s">
        <v>587</v>
      </c>
      <c r="J267" s="35" t="s">
        <v>588</v>
      </c>
      <c r="K267" s="7"/>
    </row>
    <row r="268" spans="1:11" ht="27.75" customHeight="1">
      <c r="A268" s="9">
        <v>749</v>
      </c>
      <c r="B268" s="10" t="s">
        <v>11</v>
      </c>
      <c r="C268" s="15">
        <v>1</v>
      </c>
      <c r="D268" s="15">
        <f>C268</f>
        <v>1</v>
      </c>
      <c r="E268" s="12">
        <v>0.27083333333333331</v>
      </c>
      <c r="F268" s="12">
        <v>0.83333333333333337</v>
      </c>
      <c r="G268" s="13" t="s">
        <v>190</v>
      </c>
      <c r="H268" s="13">
        <v>10</v>
      </c>
      <c r="I268" s="10" t="s">
        <v>589</v>
      </c>
      <c r="J268" s="35" t="s">
        <v>590</v>
      </c>
      <c r="K268" s="7"/>
    </row>
    <row r="269" spans="1:11" ht="27.75" customHeight="1">
      <c r="A269" s="9">
        <v>750</v>
      </c>
      <c r="B269" s="10" t="s">
        <v>11</v>
      </c>
      <c r="C269" s="11">
        <v>3</v>
      </c>
      <c r="D269" s="11">
        <f t="shared" si="10"/>
        <v>6</v>
      </c>
      <c r="E269" s="12">
        <v>0.27083333333333331</v>
      </c>
      <c r="F269" s="12">
        <v>0.77083333333333337</v>
      </c>
      <c r="G269" s="13" t="s">
        <v>21</v>
      </c>
      <c r="H269" s="13" t="s">
        <v>591</v>
      </c>
      <c r="I269" s="10" t="s">
        <v>592</v>
      </c>
      <c r="J269" s="35" t="s">
        <v>593</v>
      </c>
      <c r="K269" s="7"/>
    </row>
    <row r="270" spans="1:11" ht="27.75" customHeight="1">
      <c r="A270" s="9">
        <v>752</v>
      </c>
      <c r="B270" s="10" t="s">
        <v>11</v>
      </c>
      <c r="C270" s="15">
        <v>6</v>
      </c>
      <c r="D270" s="15">
        <f>C270</f>
        <v>6</v>
      </c>
      <c r="E270" s="12">
        <v>0.27083333333333331</v>
      </c>
      <c r="F270" s="12">
        <v>0.83333333333333337</v>
      </c>
      <c r="G270" s="13" t="s">
        <v>190</v>
      </c>
      <c r="H270" s="13">
        <v>20</v>
      </c>
      <c r="I270" s="10" t="s">
        <v>594</v>
      </c>
      <c r="J270" s="35" t="s">
        <v>595</v>
      </c>
      <c r="K270" s="7"/>
    </row>
    <row r="271" spans="1:11" ht="27.75" customHeight="1">
      <c r="A271" s="9">
        <v>753</v>
      </c>
      <c r="B271" s="10" t="s">
        <v>11</v>
      </c>
      <c r="C271" s="15">
        <v>8</v>
      </c>
      <c r="D271" s="15">
        <f>C271*2</f>
        <v>16</v>
      </c>
      <c r="E271" s="12">
        <v>0.27083333333333331</v>
      </c>
      <c r="F271" s="12">
        <v>0.83333333333333337</v>
      </c>
      <c r="G271" s="13" t="s">
        <v>190</v>
      </c>
      <c r="H271" s="13">
        <v>20</v>
      </c>
      <c r="I271" s="10" t="s">
        <v>596</v>
      </c>
      <c r="J271" s="35" t="s">
        <v>597</v>
      </c>
      <c r="K271" s="7"/>
    </row>
    <row r="272" spans="1:11" ht="27.75" customHeight="1">
      <c r="A272" s="9">
        <v>754</v>
      </c>
      <c r="B272" s="10" t="s">
        <v>11</v>
      </c>
      <c r="C272" s="15">
        <v>2</v>
      </c>
      <c r="D272" s="15">
        <f>C272*2</f>
        <v>4</v>
      </c>
      <c r="E272" s="12">
        <v>0.27083333333333331</v>
      </c>
      <c r="F272" s="12">
        <v>0.83333333333333337</v>
      </c>
      <c r="G272" s="13" t="s">
        <v>190</v>
      </c>
      <c r="H272" s="13">
        <v>20</v>
      </c>
      <c r="I272" s="10" t="s">
        <v>598</v>
      </c>
      <c r="J272" s="35" t="s">
        <v>599</v>
      </c>
      <c r="K272" s="7"/>
    </row>
    <row r="273" spans="1:11" ht="27.75" customHeight="1">
      <c r="A273" s="9">
        <v>755</v>
      </c>
      <c r="B273" s="10" t="s">
        <v>11</v>
      </c>
      <c r="C273" s="15">
        <v>2</v>
      </c>
      <c r="D273" s="15">
        <f>C273*2</f>
        <v>4</v>
      </c>
      <c r="E273" s="12">
        <v>0.29166666666666669</v>
      </c>
      <c r="F273" s="12">
        <v>0.91666666666666663</v>
      </c>
      <c r="G273" s="13" t="s">
        <v>21</v>
      </c>
      <c r="H273" s="13" t="s">
        <v>600</v>
      </c>
      <c r="I273" s="10" t="s">
        <v>601</v>
      </c>
      <c r="J273" s="35" t="s">
        <v>602</v>
      </c>
      <c r="K273" s="7"/>
    </row>
    <row r="274" spans="1:11" ht="27.75" customHeight="1">
      <c r="A274" s="9">
        <v>756</v>
      </c>
      <c r="B274" s="10" t="s">
        <v>11</v>
      </c>
      <c r="C274" s="11">
        <v>12</v>
      </c>
      <c r="D274" s="11">
        <v>16</v>
      </c>
      <c r="E274" s="12">
        <v>0.27083333333333331</v>
      </c>
      <c r="F274" s="12">
        <v>0.83333333333333337</v>
      </c>
      <c r="G274" s="13" t="s">
        <v>190</v>
      </c>
      <c r="H274" s="13">
        <v>20</v>
      </c>
      <c r="I274" s="10" t="s">
        <v>603</v>
      </c>
      <c r="J274" s="35" t="s">
        <v>604</v>
      </c>
      <c r="K274" s="7"/>
    </row>
    <row r="275" spans="1:11" ht="27.75" customHeight="1">
      <c r="A275" s="9">
        <v>757</v>
      </c>
      <c r="B275" s="10" t="s">
        <v>11</v>
      </c>
      <c r="C275" s="15">
        <v>1</v>
      </c>
      <c r="D275" s="15">
        <f>C275</f>
        <v>1</v>
      </c>
      <c r="E275" s="12">
        <v>0.27083333333333331</v>
      </c>
      <c r="F275" s="12">
        <v>0.83333333333333337</v>
      </c>
      <c r="G275" s="13" t="s">
        <v>15</v>
      </c>
      <c r="H275" s="13">
        <v>20</v>
      </c>
      <c r="I275" s="10" t="s">
        <v>605</v>
      </c>
      <c r="J275" s="35" t="s">
        <v>606</v>
      </c>
      <c r="K275" s="7"/>
    </row>
    <row r="276" spans="1:11" ht="27.75" customHeight="1">
      <c r="A276" s="9">
        <v>764</v>
      </c>
      <c r="B276" s="10" t="s">
        <v>11</v>
      </c>
      <c r="C276" s="15">
        <v>15</v>
      </c>
      <c r="D276" s="15">
        <f>C276*2</f>
        <v>30</v>
      </c>
      <c r="E276" s="12">
        <v>0.27083333333333331</v>
      </c>
      <c r="F276" s="12">
        <v>0.89583333333333337</v>
      </c>
      <c r="G276" s="13" t="s">
        <v>190</v>
      </c>
      <c r="H276" s="13">
        <v>62</v>
      </c>
      <c r="I276" s="10" t="s">
        <v>607</v>
      </c>
      <c r="J276" s="35" t="s">
        <v>608</v>
      </c>
      <c r="K276" s="7"/>
    </row>
    <row r="277" spans="1:11" ht="27.75" customHeight="1">
      <c r="A277" s="9">
        <v>766</v>
      </c>
      <c r="B277" s="10" t="s">
        <v>11</v>
      </c>
      <c r="C277" s="15">
        <v>2</v>
      </c>
      <c r="D277" s="15">
        <v>3</v>
      </c>
      <c r="E277" s="12">
        <v>0.27083333333333331</v>
      </c>
      <c r="F277" s="12">
        <v>0.89583333333333337</v>
      </c>
      <c r="G277" s="13" t="s">
        <v>190</v>
      </c>
      <c r="H277" s="13">
        <v>10</v>
      </c>
      <c r="I277" s="10" t="s">
        <v>609</v>
      </c>
      <c r="J277" s="35" t="s">
        <v>610</v>
      </c>
      <c r="K277" s="7"/>
    </row>
    <row r="278" spans="1:11" ht="27.75" customHeight="1">
      <c r="A278" s="9">
        <v>767</v>
      </c>
      <c r="B278" s="10" t="s">
        <v>11</v>
      </c>
      <c r="C278" s="15">
        <v>2</v>
      </c>
      <c r="D278" s="15">
        <f>C278</f>
        <v>2</v>
      </c>
      <c r="E278" s="12">
        <v>0.27083333333333331</v>
      </c>
      <c r="F278" s="12">
        <v>0.89583333333333337</v>
      </c>
      <c r="G278" s="13" t="s">
        <v>190</v>
      </c>
      <c r="H278" s="13">
        <v>15</v>
      </c>
      <c r="I278" s="10" t="s">
        <v>611</v>
      </c>
      <c r="J278" s="35" t="s">
        <v>612</v>
      </c>
      <c r="K278" s="7"/>
    </row>
    <row r="279" spans="1:11" ht="27.75" customHeight="1">
      <c r="A279" s="9">
        <v>768</v>
      </c>
      <c r="B279" s="10" t="s">
        <v>11</v>
      </c>
      <c r="C279" s="15">
        <v>1</v>
      </c>
      <c r="D279" s="15">
        <f>C279</f>
        <v>1</v>
      </c>
      <c r="E279" s="12">
        <v>0.27083333333333331</v>
      </c>
      <c r="F279" s="12">
        <v>0.875</v>
      </c>
      <c r="G279" s="13" t="s">
        <v>190</v>
      </c>
      <c r="H279" s="13">
        <v>10</v>
      </c>
      <c r="I279" s="10" t="s">
        <v>613</v>
      </c>
      <c r="J279" s="35" t="s">
        <v>614</v>
      </c>
      <c r="K279" s="7"/>
    </row>
    <row r="280" spans="1:11" ht="27.75" customHeight="1">
      <c r="A280" s="9">
        <v>770</v>
      </c>
      <c r="B280" s="10" t="s">
        <v>11</v>
      </c>
      <c r="C280" s="15">
        <v>4</v>
      </c>
      <c r="D280" s="20">
        <v>7</v>
      </c>
      <c r="E280" s="12">
        <v>0.27083333333333331</v>
      </c>
      <c r="F280" s="12">
        <v>0.875</v>
      </c>
      <c r="G280" s="13" t="s">
        <v>190</v>
      </c>
      <c r="H280" s="13">
        <v>25</v>
      </c>
      <c r="I280" s="10" t="s">
        <v>615</v>
      </c>
      <c r="J280" s="35" t="s">
        <v>616</v>
      </c>
      <c r="K280" s="7"/>
    </row>
    <row r="281" spans="1:11" ht="27.75" customHeight="1">
      <c r="A281" s="9">
        <v>771</v>
      </c>
      <c r="B281" s="10" t="s">
        <v>11</v>
      </c>
      <c r="C281" s="15">
        <v>1</v>
      </c>
      <c r="D281" s="15">
        <f>C281</f>
        <v>1</v>
      </c>
      <c r="E281" s="12">
        <v>0.27083333333333331</v>
      </c>
      <c r="F281" s="12">
        <v>0.875</v>
      </c>
      <c r="G281" s="13" t="s">
        <v>190</v>
      </c>
      <c r="H281" s="13">
        <v>32</v>
      </c>
      <c r="I281" s="10" t="s">
        <v>617</v>
      </c>
      <c r="J281" s="35" t="s">
        <v>618</v>
      </c>
      <c r="K281" s="7"/>
    </row>
    <row r="282" spans="1:11" ht="27.75" customHeight="1">
      <c r="A282" s="9">
        <v>773</v>
      </c>
      <c r="B282" s="10" t="s">
        <v>11</v>
      </c>
      <c r="C282" s="15">
        <v>8</v>
      </c>
      <c r="D282" s="15">
        <f>C282</f>
        <v>8</v>
      </c>
      <c r="E282" s="12">
        <v>0.27083333333333331</v>
      </c>
      <c r="F282" s="12">
        <v>0.89583333333333337</v>
      </c>
      <c r="G282" s="13" t="s">
        <v>190</v>
      </c>
      <c r="H282" s="13">
        <v>37</v>
      </c>
      <c r="I282" s="10" t="s">
        <v>619</v>
      </c>
      <c r="J282" s="35" t="s">
        <v>620</v>
      </c>
      <c r="K282" s="7"/>
    </row>
    <row r="283" spans="1:11" ht="27.75" customHeight="1">
      <c r="A283" s="9">
        <v>780</v>
      </c>
      <c r="B283" s="10" t="s">
        <v>11</v>
      </c>
      <c r="C283" s="15">
        <v>11</v>
      </c>
      <c r="D283" s="15">
        <v>15</v>
      </c>
      <c r="E283" s="12">
        <v>0.27083333333333331</v>
      </c>
      <c r="F283" s="12">
        <v>0.89583333333333337</v>
      </c>
      <c r="G283" s="13" t="s">
        <v>190</v>
      </c>
      <c r="H283" s="13">
        <v>47</v>
      </c>
      <c r="I283" s="10" t="s">
        <v>621</v>
      </c>
      <c r="J283" s="35" t="s">
        <v>622</v>
      </c>
      <c r="K283" s="7"/>
    </row>
    <row r="284" spans="1:11" ht="27.75" customHeight="1">
      <c r="A284" s="9">
        <v>782</v>
      </c>
      <c r="B284" s="10" t="s">
        <v>11</v>
      </c>
      <c r="C284" s="15">
        <v>8</v>
      </c>
      <c r="D284" s="15">
        <f>C284*2</f>
        <v>16</v>
      </c>
      <c r="E284" s="12">
        <v>0.27083333333333331</v>
      </c>
      <c r="F284" s="12">
        <v>0.89583333333333337</v>
      </c>
      <c r="G284" s="13" t="s">
        <v>190</v>
      </c>
      <c r="H284" s="13">
        <v>15</v>
      </c>
      <c r="I284" s="10" t="s">
        <v>623</v>
      </c>
      <c r="J284" s="35" t="s">
        <v>624</v>
      </c>
      <c r="K284" s="7"/>
    </row>
    <row r="285" spans="1:11" ht="27.75" customHeight="1">
      <c r="A285" s="9">
        <v>783</v>
      </c>
      <c r="B285" s="10" t="s">
        <v>11</v>
      </c>
      <c r="C285" s="15">
        <v>4</v>
      </c>
      <c r="D285" s="15">
        <f>C285*2</f>
        <v>8</v>
      </c>
      <c r="E285" s="12">
        <v>0.27083333333333331</v>
      </c>
      <c r="F285" s="12">
        <v>0.89583333333333337</v>
      </c>
      <c r="G285" s="13" t="s">
        <v>190</v>
      </c>
      <c r="H285" s="13">
        <v>20</v>
      </c>
      <c r="I285" s="10" t="s">
        <v>625</v>
      </c>
      <c r="J285" s="35" t="s">
        <v>626</v>
      </c>
      <c r="K285" s="7"/>
    </row>
    <row r="286" spans="1:11" ht="27.75" customHeight="1">
      <c r="A286" s="9">
        <v>785</v>
      </c>
      <c r="B286" s="10" t="s">
        <v>11</v>
      </c>
      <c r="C286" s="15">
        <v>2</v>
      </c>
      <c r="D286" s="15">
        <f>C286</f>
        <v>2</v>
      </c>
      <c r="E286" s="12">
        <v>0.27083333333333331</v>
      </c>
      <c r="F286" s="12">
        <v>0.89583333333333337</v>
      </c>
      <c r="G286" s="13" t="s">
        <v>190</v>
      </c>
      <c r="H286" s="13">
        <v>20</v>
      </c>
      <c r="I286" s="10" t="s">
        <v>627</v>
      </c>
      <c r="J286" s="35" t="s">
        <v>628</v>
      </c>
      <c r="K286" s="7"/>
    </row>
    <row r="287" spans="1:11" ht="27.75" customHeight="1">
      <c r="A287" s="9">
        <v>789</v>
      </c>
      <c r="B287" s="10" t="s">
        <v>11</v>
      </c>
      <c r="C287" s="15">
        <v>2</v>
      </c>
      <c r="D287" s="15">
        <f t="shared" ref="D287:D293" si="11">C287*2</f>
        <v>4</v>
      </c>
      <c r="E287" s="12">
        <v>0.28125</v>
      </c>
      <c r="F287" s="12">
        <v>0.91666666666666663</v>
      </c>
      <c r="G287" s="13" t="s">
        <v>190</v>
      </c>
      <c r="H287" s="13" t="s">
        <v>21</v>
      </c>
      <c r="I287" s="10" t="s">
        <v>629</v>
      </c>
      <c r="J287" s="35" t="s">
        <v>630</v>
      </c>
      <c r="K287" s="7"/>
    </row>
    <row r="288" spans="1:11" ht="27.75" customHeight="1">
      <c r="A288" s="9">
        <v>790</v>
      </c>
      <c r="B288" s="10" t="s">
        <v>11</v>
      </c>
      <c r="C288" s="15">
        <v>3</v>
      </c>
      <c r="D288" s="15">
        <f t="shared" si="11"/>
        <v>6</v>
      </c>
      <c r="E288" s="12">
        <v>0.27083333333333331</v>
      </c>
      <c r="F288" s="12">
        <v>0.875</v>
      </c>
      <c r="G288" s="13" t="s">
        <v>12</v>
      </c>
      <c r="H288" s="13">
        <v>40</v>
      </c>
      <c r="I288" s="10" t="s">
        <v>631</v>
      </c>
      <c r="J288" s="35" t="s">
        <v>632</v>
      </c>
      <c r="K288" s="7"/>
    </row>
    <row r="289" spans="1:11" ht="27.75" customHeight="1">
      <c r="A289" s="9">
        <v>791</v>
      </c>
      <c r="B289" s="10" t="s">
        <v>11</v>
      </c>
      <c r="C289" s="15">
        <v>3</v>
      </c>
      <c r="D289" s="15">
        <f t="shared" si="11"/>
        <v>6</v>
      </c>
      <c r="E289" s="12">
        <v>0.27083333333333331</v>
      </c>
      <c r="F289" s="12">
        <v>0.91666666666666663</v>
      </c>
      <c r="G289" s="13" t="s">
        <v>12</v>
      </c>
      <c r="H289" s="13">
        <v>45</v>
      </c>
      <c r="I289" s="10" t="s">
        <v>633</v>
      </c>
      <c r="J289" s="35" t="s">
        <v>634</v>
      </c>
      <c r="K289" s="7"/>
    </row>
    <row r="290" spans="1:11" ht="27.75" customHeight="1">
      <c r="A290" s="9">
        <v>792</v>
      </c>
      <c r="B290" s="10" t="s">
        <v>11</v>
      </c>
      <c r="C290" s="15">
        <v>1</v>
      </c>
      <c r="D290" s="15">
        <f t="shared" si="11"/>
        <v>2</v>
      </c>
      <c r="E290" s="12">
        <v>0.29166666666666669</v>
      </c>
      <c r="F290" s="12">
        <v>0.83333333333333337</v>
      </c>
      <c r="G290" s="13" t="s">
        <v>15</v>
      </c>
      <c r="H290" s="13">
        <v>55</v>
      </c>
      <c r="I290" s="10" t="s">
        <v>635</v>
      </c>
      <c r="J290" s="35" t="s">
        <v>636</v>
      </c>
      <c r="K290" s="7"/>
    </row>
    <row r="291" spans="1:11" ht="27.75" customHeight="1">
      <c r="A291" s="9" t="s">
        <v>637</v>
      </c>
      <c r="B291" s="10" t="s">
        <v>11</v>
      </c>
      <c r="C291" s="15">
        <v>4</v>
      </c>
      <c r="D291" s="15">
        <f t="shared" si="11"/>
        <v>8</v>
      </c>
      <c r="E291" s="12">
        <v>0.27777777777777779</v>
      </c>
      <c r="F291" s="12">
        <v>0.83333333333333337</v>
      </c>
      <c r="G291" s="13" t="s">
        <v>12</v>
      </c>
      <c r="H291" s="13">
        <v>55</v>
      </c>
      <c r="I291" s="10" t="s">
        <v>638</v>
      </c>
      <c r="J291" s="35" t="s">
        <v>639</v>
      </c>
      <c r="K291" s="7"/>
    </row>
    <row r="292" spans="1:11" ht="27.75" customHeight="1">
      <c r="A292" s="9">
        <v>793</v>
      </c>
      <c r="B292" s="10" t="s">
        <v>11</v>
      </c>
      <c r="C292" s="15">
        <v>6</v>
      </c>
      <c r="D292" s="20">
        <v>11</v>
      </c>
      <c r="E292" s="12">
        <v>0.27083333333333331</v>
      </c>
      <c r="F292" s="12">
        <v>0.875</v>
      </c>
      <c r="G292" s="13" t="s">
        <v>12</v>
      </c>
      <c r="H292" s="13">
        <v>58</v>
      </c>
      <c r="I292" s="10" t="s">
        <v>640</v>
      </c>
      <c r="J292" s="35" t="s">
        <v>641</v>
      </c>
      <c r="K292" s="7"/>
    </row>
    <row r="293" spans="1:11" ht="27.75" customHeight="1">
      <c r="A293" s="9">
        <v>796</v>
      </c>
      <c r="B293" s="10" t="s">
        <v>11</v>
      </c>
      <c r="C293" s="15">
        <v>3</v>
      </c>
      <c r="D293" s="15">
        <f t="shared" si="11"/>
        <v>6</v>
      </c>
      <c r="E293" s="12">
        <v>0.27083333333333331</v>
      </c>
      <c r="F293" s="12">
        <v>0.91666666666666663</v>
      </c>
      <c r="G293" s="13" t="s">
        <v>12</v>
      </c>
      <c r="H293" s="13" t="s">
        <v>449</v>
      </c>
      <c r="I293" s="10" t="s">
        <v>642</v>
      </c>
      <c r="J293" s="35" t="s">
        <v>643</v>
      </c>
      <c r="K293" s="7"/>
    </row>
    <row r="294" spans="1:11" ht="27.75" customHeight="1">
      <c r="A294" s="9">
        <v>798</v>
      </c>
      <c r="B294" s="10" t="s">
        <v>11</v>
      </c>
      <c r="C294" s="15">
        <v>3</v>
      </c>
      <c r="D294" s="15">
        <f>C294</f>
        <v>3</v>
      </c>
      <c r="E294" s="12">
        <v>0.2638888888888889</v>
      </c>
      <c r="F294" s="12">
        <v>0.91666666666666663</v>
      </c>
      <c r="G294" s="13" t="s">
        <v>12</v>
      </c>
      <c r="H294" s="13">
        <v>60</v>
      </c>
      <c r="I294" s="10" t="s">
        <v>644</v>
      </c>
      <c r="J294" s="35" t="s">
        <v>645</v>
      </c>
      <c r="K294" s="7"/>
    </row>
    <row r="295" spans="1:11" ht="27.75" customHeight="1">
      <c r="A295" s="9">
        <v>801</v>
      </c>
      <c r="B295" s="10" t="s">
        <v>11</v>
      </c>
      <c r="C295" s="20">
        <v>11</v>
      </c>
      <c r="D295" s="20">
        <f>C295*2</f>
        <v>22</v>
      </c>
      <c r="E295" s="12">
        <v>0.33333333333333331</v>
      </c>
      <c r="F295" s="12">
        <v>0.83333333333333337</v>
      </c>
      <c r="G295" s="13" t="s">
        <v>108</v>
      </c>
      <c r="H295" s="13">
        <v>67</v>
      </c>
      <c r="I295" s="10" t="s">
        <v>646</v>
      </c>
      <c r="J295" s="35" t="s">
        <v>647</v>
      </c>
      <c r="K295" s="7"/>
    </row>
    <row r="296" spans="1:11" ht="27.75" customHeight="1">
      <c r="A296" s="9">
        <v>803</v>
      </c>
      <c r="B296" s="10" t="s">
        <v>33</v>
      </c>
      <c r="C296" s="15">
        <v>47</v>
      </c>
      <c r="D296" s="15">
        <f>C296*2</f>
        <v>94</v>
      </c>
      <c r="E296" s="12">
        <v>0.22916666666666666</v>
      </c>
      <c r="F296" s="12">
        <v>0.95833333333333337</v>
      </c>
      <c r="G296" s="13" t="s">
        <v>24</v>
      </c>
      <c r="H296" s="13">
        <v>82</v>
      </c>
      <c r="I296" s="10" t="s">
        <v>648</v>
      </c>
      <c r="J296" s="14" t="s">
        <v>649</v>
      </c>
      <c r="K296" s="7"/>
    </row>
    <row r="297" spans="1:11" ht="27.75" customHeight="1">
      <c r="A297" s="9">
        <v>804</v>
      </c>
      <c r="B297" s="10" t="s">
        <v>11</v>
      </c>
      <c r="C297" s="15">
        <v>45</v>
      </c>
      <c r="D297" s="15">
        <f>C297*2</f>
        <v>90</v>
      </c>
      <c r="E297" s="12">
        <v>0.29166666666666669</v>
      </c>
      <c r="F297" s="12">
        <v>0.91666666666666663</v>
      </c>
      <c r="G297" s="13" t="s">
        <v>108</v>
      </c>
      <c r="H297" s="13">
        <v>81</v>
      </c>
      <c r="I297" s="10" t="s">
        <v>650</v>
      </c>
      <c r="J297" s="14" t="s">
        <v>651</v>
      </c>
      <c r="K297" s="7"/>
    </row>
    <row r="298" spans="1:11" ht="27.75" customHeight="1">
      <c r="A298" s="9">
        <v>805</v>
      </c>
      <c r="B298" s="10" t="s">
        <v>11</v>
      </c>
      <c r="C298" s="15">
        <v>19</v>
      </c>
      <c r="D298" s="15">
        <f>C298*2</f>
        <v>38</v>
      </c>
      <c r="E298" s="12">
        <v>0.25</v>
      </c>
      <c r="F298" s="12">
        <v>0.95833333333333337</v>
      </c>
      <c r="G298" s="13" t="s">
        <v>190</v>
      </c>
      <c r="H298" s="13">
        <v>60</v>
      </c>
      <c r="I298" s="10" t="s">
        <v>652</v>
      </c>
      <c r="J298" s="34" t="s">
        <v>653</v>
      </c>
      <c r="K298" s="7"/>
    </row>
    <row r="299" spans="1:11" ht="27.75" customHeight="1">
      <c r="A299" s="9">
        <v>808</v>
      </c>
      <c r="B299" s="10" t="s">
        <v>11</v>
      </c>
      <c r="C299" s="20">
        <v>26</v>
      </c>
      <c r="D299" s="20">
        <f t="shared" ref="D299:D315" si="12">C299*2</f>
        <v>52</v>
      </c>
      <c r="E299" s="12">
        <v>0.25</v>
      </c>
      <c r="F299" s="12">
        <v>0.91666666666666663</v>
      </c>
      <c r="G299" s="13" t="s">
        <v>190</v>
      </c>
      <c r="H299" s="13">
        <v>107</v>
      </c>
      <c r="I299" s="10" t="s">
        <v>654</v>
      </c>
      <c r="J299" s="35" t="s">
        <v>655</v>
      </c>
      <c r="K299" s="7"/>
    </row>
    <row r="300" spans="1:11" ht="27.75" customHeight="1">
      <c r="A300" s="9">
        <v>825</v>
      </c>
      <c r="B300" s="10" t="s">
        <v>11</v>
      </c>
      <c r="C300" s="15">
        <v>2</v>
      </c>
      <c r="D300" s="15">
        <f t="shared" si="12"/>
        <v>4</v>
      </c>
      <c r="E300" s="12">
        <v>0.27083333333333331</v>
      </c>
      <c r="F300" s="12">
        <v>0.875</v>
      </c>
      <c r="G300" s="13" t="s">
        <v>190</v>
      </c>
      <c r="H300" s="13">
        <v>60</v>
      </c>
      <c r="I300" s="10" t="s">
        <v>656</v>
      </c>
      <c r="J300" s="35" t="s">
        <v>657</v>
      </c>
      <c r="K300" s="7"/>
    </row>
    <row r="301" spans="1:11" ht="27.75" customHeight="1">
      <c r="A301" s="9">
        <v>827</v>
      </c>
      <c r="B301" s="10" t="s">
        <v>11</v>
      </c>
      <c r="C301" s="15">
        <v>13</v>
      </c>
      <c r="D301" s="15">
        <f t="shared" si="12"/>
        <v>26</v>
      </c>
      <c r="E301" s="12">
        <v>0.29166666666666669</v>
      </c>
      <c r="F301" s="12">
        <v>0.83333333333333337</v>
      </c>
      <c r="G301" s="13" t="s">
        <v>190</v>
      </c>
      <c r="H301" s="13">
        <v>91</v>
      </c>
      <c r="I301" s="10" t="s">
        <v>658</v>
      </c>
      <c r="J301" s="35" t="s">
        <v>659</v>
      </c>
      <c r="K301" s="7"/>
    </row>
    <row r="302" spans="1:11" ht="27.75" customHeight="1">
      <c r="A302" s="9">
        <v>828</v>
      </c>
      <c r="B302" s="10" t="s">
        <v>11</v>
      </c>
      <c r="C302" s="15">
        <v>11</v>
      </c>
      <c r="D302" s="15">
        <f t="shared" si="12"/>
        <v>22</v>
      </c>
      <c r="E302" s="12">
        <v>0.27083333333333331</v>
      </c>
      <c r="F302" s="12">
        <v>0.91666666666666663</v>
      </c>
      <c r="G302" s="13" t="s">
        <v>15</v>
      </c>
      <c r="H302" s="13">
        <v>56</v>
      </c>
      <c r="I302" s="10" t="s">
        <v>660</v>
      </c>
      <c r="J302" s="35" t="s">
        <v>661</v>
      </c>
      <c r="K302" s="7"/>
    </row>
    <row r="303" spans="1:11" ht="27.75" customHeight="1">
      <c r="A303" s="9">
        <v>829</v>
      </c>
      <c r="B303" s="10" t="s">
        <v>11</v>
      </c>
      <c r="C303" s="15">
        <v>3</v>
      </c>
      <c r="D303" s="15">
        <f t="shared" si="12"/>
        <v>6</v>
      </c>
      <c r="E303" s="12">
        <v>0.29166666666666669</v>
      </c>
      <c r="F303" s="12">
        <v>0.91666666666666663</v>
      </c>
      <c r="G303" s="13" t="s">
        <v>478</v>
      </c>
      <c r="H303" s="13" t="s">
        <v>534</v>
      </c>
      <c r="I303" s="10" t="s">
        <v>662</v>
      </c>
      <c r="J303" s="35" t="s">
        <v>663</v>
      </c>
      <c r="K303" s="7"/>
    </row>
    <row r="304" spans="1:11" ht="27.75" customHeight="1">
      <c r="A304" s="9">
        <v>830</v>
      </c>
      <c r="B304" s="10" t="s">
        <v>11</v>
      </c>
      <c r="C304" s="11">
        <v>22</v>
      </c>
      <c r="D304" s="11">
        <f t="shared" si="12"/>
        <v>44</v>
      </c>
      <c r="E304" s="12">
        <v>0.27083333333333331</v>
      </c>
      <c r="F304" s="12">
        <v>0.875</v>
      </c>
      <c r="G304" s="13" t="s">
        <v>15</v>
      </c>
      <c r="H304" s="13">
        <v>77</v>
      </c>
      <c r="I304" s="10" t="s">
        <v>664</v>
      </c>
      <c r="J304" s="35" t="s">
        <v>665</v>
      </c>
      <c r="K304" s="7"/>
    </row>
    <row r="305" spans="1:11" ht="27.75" customHeight="1">
      <c r="A305" s="9">
        <v>834</v>
      </c>
      <c r="B305" s="10" t="s">
        <v>11</v>
      </c>
      <c r="C305" s="15">
        <v>10</v>
      </c>
      <c r="D305" s="15">
        <v>14</v>
      </c>
      <c r="E305" s="12">
        <v>0.27083333333333331</v>
      </c>
      <c r="F305" s="12">
        <v>0.875</v>
      </c>
      <c r="G305" s="13" t="s">
        <v>12</v>
      </c>
      <c r="H305" s="13">
        <v>88</v>
      </c>
      <c r="I305" s="10" t="s">
        <v>666</v>
      </c>
      <c r="J305" s="34" t="s">
        <v>667</v>
      </c>
      <c r="K305" s="7"/>
    </row>
    <row r="306" spans="1:11" ht="27.75" customHeight="1">
      <c r="A306" s="9">
        <v>837</v>
      </c>
      <c r="B306" s="10" t="s">
        <v>11</v>
      </c>
      <c r="C306" s="15">
        <v>27</v>
      </c>
      <c r="D306" s="15">
        <f t="shared" si="12"/>
        <v>54</v>
      </c>
      <c r="E306" s="12">
        <v>0.27083333333333331</v>
      </c>
      <c r="F306" s="12">
        <v>0.875</v>
      </c>
      <c r="G306" s="13" t="s">
        <v>12</v>
      </c>
      <c r="H306" s="13">
        <v>97</v>
      </c>
      <c r="I306" s="10" t="s">
        <v>668</v>
      </c>
      <c r="J306" s="34" t="s">
        <v>669</v>
      </c>
      <c r="K306" s="7"/>
    </row>
    <row r="307" spans="1:11" ht="27.75" customHeight="1">
      <c r="A307" s="9">
        <v>838</v>
      </c>
      <c r="B307" s="10" t="s">
        <v>11</v>
      </c>
      <c r="C307" s="15">
        <v>17</v>
      </c>
      <c r="D307" s="15">
        <f t="shared" si="12"/>
        <v>34</v>
      </c>
      <c r="E307" s="12">
        <v>0.27083333333333331</v>
      </c>
      <c r="F307" s="12">
        <v>0.89583333333333337</v>
      </c>
      <c r="G307" s="13" t="s">
        <v>12</v>
      </c>
      <c r="H307" s="13">
        <v>43</v>
      </c>
      <c r="I307" s="10" t="s">
        <v>670</v>
      </c>
      <c r="J307" s="34" t="s">
        <v>671</v>
      </c>
      <c r="K307" s="7"/>
    </row>
    <row r="308" spans="1:11" ht="27.75" customHeight="1">
      <c r="A308" s="9">
        <v>841</v>
      </c>
      <c r="B308" s="10" t="s">
        <v>11</v>
      </c>
      <c r="C308" s="20">
        <v>34</v>
      </c>
      <c r="D308" s="20">
        <f t="shared" si="12"/>
        <v>68</v>
      </c>
      <c r="E308" s="12">
        <v>0.27083333333333331</v>
      </c>
      <c r="F308" s="12">
        <v>0.9375</v>
      </c>
      <c r="G308" s="13" t="s">
        <v>89</v>
      </c>
      <c r="H308" s="13">
        <v>83</v>
      </c>
      <c r="I308" s="10" t="s">
        <v>672</v>
      </c>
      <c r="J308" s="34" t="s">
        <v>673</v>
      </c>
      <c r="K308" s="7"/>
    </row>
    <row r="309" spans="1:11" ht="27.75" customHeight="1">
      <c r="A309" s="9">
        <v>842</v>
      </c>
      <c r="B309" s="10" t="s">
        <v>11</v>
      </c>
      <c r="C309" s="15">
        <v>10</v>
      </c>
      <c r="D309" s="15">
        <f t="shared" si="12"/>
        <v>20</v>
      </c>
      <c r="E309" s="12">
        <v>0.27083333333333331</v>
      </c>
      <c r="F309" s="12">
        <v>0.9375</v>
      </c>
      <c r="G309" s="13" t="s">
        <v>364</v>
      </c>
      <c r="H309" s="13">
        <v>51</v>
      </c>
      <c r="I309" s="10" t="s">
        <v>674</v>
      </c>
      <c r="J309" s="34" t="s">
        <v>675</v>
      </c>
      <c r="K309" s="7"/>
    </row>
    <row r="310" spans="1:11" ht="27.75" customHeight="1">
      <c r="A310" s="9">
        <v>843</v>
      </c>
      <c r="B310" s="10" t="s">
        <v>11</v>
      </c>
      <c r="C310" s="11">
        <v>18</v>
      </c>
      <c r="D310" s="11">
        <f t="shared" si="12"/>
        <v>36</v>
      </c>
      <c r="E310" s="12">
        <v>0.27083333333333331</v>
      </c>
      <c r="F310" s="12">
        <v>0.91666666666666663</v>
      </c>
      <c r="G310" s="13" t="s">
        <v>15</v>
      </c>
      <c r="H310" s="13">
        <v>50</v>
      </c>
      <c r="I310" s="10" t="s">
        <v>676</v>
      </c>
      <c r="J310" s="34" t="s">
        <v>677</v>
      </c>
      <c r="K310" s="7"/>
    </row>
    <row r="311" spans="1:11" ht="27.75" customHeight="1">
      <c r="A311" s="9">
        <v>882</v>
      </c>
      <c r="B311" s="10" t="s">
        <v>11</v>
      </c>
      <c r="C311" s="15">
        <v>33</v>
      </c>
      <c r="D311" s="15">
        <f t="shared" si="12"/>
        <v>66</v>
      </c>
      <c r="E311" s="12">
        <v>0.25</v>
      </c>
      <c r="F311" s="12">
        <v>0.9375</v>
      </c>
      <c r="G311" s="13" t="s">
        <v>12</v>
      </c>
      <c r="H311" s="13">
        <v>70</v>
      </c>
      <c r="I311" s="10" t="s">
        <v>678</v>
      </c>
      <c r="J311" s="34" t="s">
        <v>679</v>
      </c>
      <c r="K311" s="7"/>
    </row>
    <row r="312" spans="1:11" ht="27.75" customHeight="1">
      <c r="A312" s="9">
        <v>884</v>
      </c>
      <c r="B312" s="10" t="s">
        <v>11</v>
      </c>
      <c r="C312" s="15">
        <v>9</v>
      </c>
      <c r="D312" s="15">
        <f t="shared" si="12"/>
        <v>18</v>
      </c>
      <c r="E312" s="12">
        <v>0.26041666666666669</v>
      </c>
      <c r="F312" s="12">
        <v>0.91666666666666663</v>
      </c>
      <c r="G312" s="13" t="s">
        <v>12</v>
      </c>
      <c r="H312" s="13">
        <v>46</v>
      </c>
      <c r="I312" s="10" t="s">
        <v>680</v>
      </c>
      <c r="J312" s="34" t="s">
        <v>681</v>
      </c>
      <c r="K312" s="7"/>
    </row>
    <row r="313" spans="1:11" ht="27.75" customHeight="1">
      <c r="A313" s="9">
        <v>885</v>
      </c>
      <c r="B313" s="10" t="s">
        <v>11</v>
      </c>
      <c r="C313" s="15">
        <v>36</v>
      </c>
      <c r="D313" s="15">
        <f>C313*2</f>
        <v>72</v>
      </c>
      <c r="E313" s="12">
        <v>0.26041666666666669</v>
      </c>
      <c r="F313" s="12">
        <v>0.91666666666666663</v>
      </c>
      <c r="G313" s="13" t="s">
        <v>89</v>
      </c>
      <c r="H313" s="13">
        <v>75</v>
      </c>
      <c r="I313" s="10" t="s">
        <v>682</v>
      </c>
      <c r="J313" s="34" t="s">
        <v>683</v>
      </c>
      <c r="K313" s="7"/>
    </row>
    <row r="314" spans="1:11" ht="27.75" customHeight="1">
      <c r="A314" s="9">
        <v>886</v>
      </c>
      <c r="B314" s="10" t="s">
        <v>11</v>
      </c>
      <c r="C314" s="15">
        <v>30</v>
      </c>
      <c r="D314" s="15">
        <f t="shared" si="12"/>
        <v>60</v>
      </c>
      <c r="E314" s="12">
        <v>0.25</v>
      </c>
      <c r="F314" s="12">
        <v>0.95833333333333337</v>
      </c>
      <c r="G314" s="13" t="s">
        <v>89</v>
      </c>
      <c r="H314" s="13">
        <v>100</v>
      </c>
      <c r="I314" s="10" t="s">
        <v>684</v>
      </c>
      <c r="J314" s="34" t="s">
        <v>685</v>
      </c>
      <c r="K314" s="7"/>
    </row>
    <row r="315" spans="1:11" ht="27.75" customHeight="1">
      <c r="A315" s="9">
        <v>920</v>
      </c>
      <c r="B315" s="10" t="s">
        <v>11</v>
      </c>
      <c r="C315" s="15">
        <v>1</v>
      </c>
      <c r="D315" s="15">
        <f t="shared" si="12"/>
        <v>2</v>
      </c>
      <c r="E315" s="12">
        <v>0.27083333333333331</v>
      </c>
      <c r="F315" s="12">
        <v>0.9375</v>
      </c>
      <c r="G315" s="13" t="s">
        <v>686</v>
      </c>
      <c r="H315" s="13" t="s">
        <v>394</v>
      </c>
      <c r="I315" s="10" t="s">
        <v>687</v>
      </c>
      <c r="J315" s="38" t="s">
        <v>688</v>
      </c>
      <c r="K315" s="7"/>
    </row>
    <row r="316" spans="1:11" ht="27.75" customHeight="1">
      <c r="A316" s="9">
        <v>924</v>
      </c>
      <c r="B316" s="10" t="s">
        <v>11</v>
      </c>
      <c r="C316" s="20">
        <v>11</v>
      </c>
      <c r="D316" s="20">
        <f>C316*2</f>
        <v>22</v>
      </c>
      <c r="E316" s="12">
        <v>0.28472222222222221</v>
      </c>
      <c r="F316" s="12">
        <v>0.95833333333333337</v>
      </c>
      <c r="G316" s="13" t="s">
        <v>15</v>
      </c>
      <c r="H316" s="13">
        <v>49</v>
      </c>
      <c r="I316" s="10" t="s">
        <v>689</v>
      </c>
      <c r="J316" s="39" t="s">
        <v>690</v>
      </c>
      <c r="K316" s="7"/>
    </row>
    <row r="317" spans="1:11" ht="27.75" customHeight="1">
      <c r="A317" s="9">
        <v>925</v>
      </c>
      <c r="B317" s="10" t="s">
        <v>11</v>
      </c>
      <c r="C317" s="15">
        <v>1</v>
      </c>
      <c r="D317" s="15">
        <f>C317</f>
        <v>1</v>
      </c>
      <c r="E317" s="12">
        <v>0.27083333333333331</v>
      </c>
      <c r="F317" s="12">
        <v>0.9375</v>
      </c>
      <c r="G317" s="13" t="s">
        <v>190</v>
      </c>
      <c r="H317" s="13">
        <v>30</v>
      </c>
      <c r="I317" s="10" t="s">
        <v>691</v>
      </c>
      <c r="J317" s="34" t="s">
        <v>692</v>
      </c>
      <c r="K317" s="7"/>
    </row>
    <row r="318" spans="1:11" ht="27.75" customHeight="1">
      <c r="A318" s="9">
        <v>926</v>
      </c>
      <c r="B318" s="10" t="s">
        <v>11</v>
      </c>
      <c r="C318" s="15">
        <v>4</v>
      </c>
      <c r="D318" s="15">
        <f t="shared" ref="D318:D333" si="13">C318*2</f>
        <v>8</v>
      </c>
      <c r="E318" s="12">
        <v>0.27777777777777779</v>
      </c>
      <c r="F318" s="12">
        <v>0.95138888888888884</v>
      </c>
      <c r="G318" s="13" t="s">
        <v>15</v>
      </c>
      <c r="H318" s="13">
        <v>48</v>
      </c>
      <c r="I318" s="10" t="s">
        <v>693</v>
      </c>
      <c r="J318" s="34" t="s">
        <v>694</v>
      </c>
      <c r="K318" s="7"/>
    </row>
    <row r="319" spans="1:11" ht="27.75" customHeight="1">
      <c r="A319" s="9">
        <v>943</v>
      </c>
      <c r="B319" s="10" t="s">
        <v>11</v>
      </c>
      <c r="C319" s="15">
        <v>4</v>
      </c>
      <c r="D319" s="15">
        <f>C319*2</f>
        <v>8</v>
      </c>
      <c r="E319" s="12">
        <v>0.29166666666666669</v>
      </c>
      <c r="F319" s="12">
        <v>0.79166666666666663</v>
      </c>
      <c r="G319" s="13" t="s">
        <v>286</v>
      </c>
      <c r="H319" s="13">
        <v>65</v>
      </c>
      <c r="I319" s="10" t="s">
        <v>695</v>
      </c>
      <c r="J319" s="34" t="s">
        <v>696</v>
      </c>
      <c r="K319" s="7"/>
    </row>
    <row r="320" spans="1:11" ht="27.75" customHeight="1">
      <c r="A320" s="9">
        <v>944</v>
      </c>
      <c r="B320" s="10" t="s">
        <v>11</v>
      </c>
      <c r="C320" s="15">
        <v>8</v>
      </c>
      <c r="D320" s="15">
        <f t="shared" si="13"/>
        <v>16</v>
      </c>
      <c r="E320" s="16">
        <v>0.29166666666666669</v>
      </c>
      <c r="F320" s="16">
        <v>0.875</v>
      </c>
      <c r="G320" s="17" t="s">
        <v>190</v>
      </c>
      <c r="H320" s="17">
        <v>53</v>
      </c>
      <c r="I320" s="10" t="s">
        <v>697</v>
      </c>
      <c r="J320" s="34" t="s">
        <v>698</v>
      </c>
      <c r="K320" s="7"/>
    </row>
    <row r="321" spans="1:11" ht="27.75" customHeight="1">
      <c r="A321" s="9">
        <v>945</v>
      </c>
      <c r="B321" s="10" t="s">
        <v>11</v>
      </c>
      <c r="C321" s="15">
        <v>12</v>
      </c>
      <c r="D321" s="15">
        <f t="shared" si="13"/>
        <v>24</v>
      </c>
      <c r="E321" s="16">
        <v>0.27083333333333331</v>
      </c>
      <c r="F321" s="16">
        <v>0.875</v>
      </c>
      <c r="G321" s="17" t="s">
        <v>190</v>
      </c>
      <c r="H321" s="17">
        <v>51</v>
      </c>
      <c r="I321" s="10" t="s">
        <v>699</v>
      </c>
      <c r="J321" s="34" t="s">
        <v>700</v>
      </c>
      <c r="K321" s="7"/>
    </row>
    <row r="322" spans="1:11" ht="27.75" customHeight="1">
      <c r="A322" s="9">
        <v>946</v>
      </c>
      <c r="B322" s="10" t="s">
        <v>11</v>
      </c>
      <c r="C322" s="15">
        <v>10</v>
      </c>
      <c r="D322" s="15">
        <f t="shared" si="13"/>
        <v>20</v>
      </c>
      <c r="E322" s="16">
        <v>0.29166666666666669</v>
      </c>
      <c r="F322" s="16">
        <v>0.875</v>
      </c>
      <c r="G322" s="17" t="s">
        <v>190</v>
      </c>
      <c r="H322" s="17">
        <v>60</v>
      </c>
      <c r="I322" s="10" t="s">
        <v>701</v>
      </c>
      <c r="J322" s="34" t="s">
        <v>702</v>
      </c>
      <c r="K322" s="7"/>
    </row>
    <row r="323" spans="1:11" ht="27.75" customHeight="1">
      <c r="A323" s="9">
        <v>948</v>
      </c>
      <c r="B323" s="10" t="s">
        <v>11</v>
      </c>
      <c r="C323" s="15">
        <v>6</v>
      </c>
      <c r="D323" s="15">
        <f t="shared" si="13"/>
        <v>12</v>
      </c>
      <c r="E323" s="16">
        <v>0.29166666666666669</v>
      </c>
      <c r="F323" s="16">
        <v>0.875</v>
      </c>
      <c r="G323" s="17" t="s">
        <v>528</v>
      </c>
      <c r="H323" s="17">
        <v>78</v>
      </c>
      <c r="I323" s="10" t="s">
        <v>703</v>
      </c>
      <c r="J323" s="34" t="s">
        <v>704</v>
      </c>
      <c r="K323" s="7"/>
    </row>
    <row r="324" spans="1:11" ht="27.75" customHeight="1">
      <c r="A324" s="9">
        <v>963</v>
      </c>
      <c r="B324" s="10" t="s">
        <v>11</v>
      </c>
      <c r="C324" s="15">
        <v>6</v>
      </c>
      <c r="D324" s="15">
        <v>7</v>
      </c>
      <c r="E324" s="16">
        <v>0.29166666666666669</v>
      </c>
      <c r="F324" s="16">
        <v>0.875</v>
      </c>
      <c r="G324" s="17" t="s">
        <v>573</v>
      </c>
      <c r="H324" s="17">
        <v>37</v>
      </c>
      <c r="I324" s="10" t="s">
        <v>705</v>
      </c>
      <c r="J324" s="34" t="s">
        <v>706</v>
      </c>
      <c r="K324" s="7"/>
    </row>
    <row r="325" spans="1:11" ht="27.75" customHeight="1">
      <c r="A325" s="9">
        <v>966</v>
      </c>
      <c r="B325" s="10" t="s">
        <v>11</v>
      </c>
      <c r="C325" s="15">
        <v>4</v>
      </c>
      <c r="D325" s="15">
        <v>6</v>
      </c>
      <c r="E325" s="12">
        <v>0.27083333333333331</v>
      </c>
      <c r="F325" s="12">
        <v>0.875</v>
      </c>
      <c r="G325" s="13" t="s">
        <v>707</v>
      </c>
      <c r="H325" s="13">
        <v>30</v>
      </c>
      <c r="I325" s="10" t="s">
        <v>708</v>
      </c>
      <c r="J325" s="34" t="s">
        <v>709</v>
      </c>
      <c r="K325" s="7"/>
    </row>
    <row r="326" spans="1:11" ht="27.75" customHeight="1">
      <c r="A326" s="9">
        <v>967</v>
      </c>
      <c r="B326" s="10" t="s">
        <v>11</v>
      </c>
      <c r="C326" s="20">
        <v>7</v>
      </c>
      <c r="D326" s="20">
        <v>13</v>
      </c>
      <c r="E326" s="12">
        <v>0.29166666666666669</v>
      </c>
      <c r="F326" s="12">
        <v>0.875</v>
      </c>
      <c r="G326" s="13" t="s">
        <v>295</v>
      </c>
      <c r="H326" s="13">
        <v>43</v>
      </c>
      <c r="I326" s="10" t="s">
        <v>710</v>
      </c>
      <c r="J326" s="34" t="s">
        <v>711</v>
      </c>
      <c r="K326" s="7"/>
    </row>
    <row r="327" spans="1:11" ht="27.75" customHeight="1">
      <c r="A327" s="9">
        <v>968</v>
      </c>
      <c r="B327" s="10" t="s">
        <v>11</v>
      </c>
      <c r="C327" s="15">
        <v>4</v>
      </c>
      <c r="D327" s="15">
        <v>6</v>
      </c>
      <c r="E327" s="12">
        <v>0.27777777777777779</v>
      </c>
      <c r="F327" s="12">
        <v>0.875</v>
      </c>
      <c r="G327" s="13" t="s">
        <v>712</v>
      </c>
      <c r="H327" s="13">
        <v>40</v>
      </c>
      <c r="I327" s="10" t="s">
        <v>713</v>
      </c>
      <c r="J327" s="34" t="s">
        <v>714</v>
      </c>
      <c r="K327" s="7"/>
    </row>
    <row r="328" spans="1:11" ht="27.75" customHeight="1">
      <c r="A328" s="9">
        <v>969</v>
      </c>
      <c r="B328" s="10" t="s">
        <v>11</v>
      </c>
      <c r="C328" s="15">
        <v>4</v>
      </c>
      <c r="D328" s="15">
        <v>7</v>
      </c>
      <c r="E328" s="12">
        <v>0.27083333333333331</v>
      </c>
      <c r="F328" s="12">
        <v>0.875</v>
      </c>
      <c r="G328" s="13" t="s">
        <v>707</v>
      </c>
      <c r="H328" s="13">
        <v>39</v>
      </c>
      <c r="I328" s="10" t="s">
        <v>715</v>
      </c>
      <c r="J328" s="34" t="s">
        <v>716</v>
      </c>
      <c r="K328" s="7"/>
    </row>
    <row r="329" spans="1:11" ht="27.75" customHeight="1">
      <c r="A329" s="9">
        <v>970</v>
      </c>
      <c r="B329" s="10" t="s">
        <v>11</v>
      </c>
      <c r="C329" s="15">
        <v>13</v>
      </c>
      <c r="D329" s="15">
        <f t="shared" si="13"/>
        <v>26</v>
      </c>
      <c r="E329" s="12">
        <v>0.27083333333333331</v>
      </c>
      <c r="F329" s="12">
        <v>0.95833333333333337</v>
      </c>
      <c r="G329" s="13" t="s">
        <v>717</v>
      </c>
      <c r="H329" s="13">
        <v>40</v>
      </c>
      <c r="I329" s="10" t="s">
        <v>718</v>
      </c>
      <c r="J329" s="34" t="s">
        <v>719</v>
      </c>
      <c r="K329" s="7"/>
    </row>
    <row r="330" spans="1:11" ht="27.75" customHeight="1">
      <c r="A330" s="9">
        <v>971</v>
      </c>
      <c r="B330" s="10" t="s">
        <v>11</v>
      </c>
      <c r="C330" s="15">
        <v>1</v>
      </c>
      <c r="D330" s="15">
        <f t="shared" si="13"/>
        <v>2</v>
      </c>
      <c r="E330" s="12">
        <v>0.27777777777777779</v>
      </c>
      <c r="F330" s="12">
        <v>0.91666666666666663</v>
      </c>
      <c r="G330" s="13" t="s">
        <v>448</v>
      </c>
      <c r="H330" s="13" t="s">
        <v>449</v>
      </c>
      <c r="I330" s="10" t="s">
        <v>720</v>
      </c>
      <c r="J330" s="34" t="s">
        <v>721</v>
      </c>
      <c r="K330" s="7"/>
    </row>
    <row r="331" spans="1:11" ht="27.75" customHeight="1">
      <c r="A331" s="9">
        <v>972</v>
      </c>
      <c r="B331" s="10" t="s">
        <v>11</v>
      </c>
      <c r="C331" s="15">
        <v>11</v>
      </c>
      <c r="D331" s="15">
        <f t="shared" si="13"/>
        <v>22</v>
      </c>
      <c r="E331" s="12">
        <v>0.28125</v>
      </c>
      <c r="F331" s="12">
        <v>0.9375</v>
      </c>
      <c r="G331" s="13" t="s">
        <v>15</v>
      </c>
      <c r="H331" s="13">
        <v>35</v>
      </c>
      <c r="I331" s="10" t="s">
        <v>722</v>
      </c>
      <c r="J331" s="34" t="s">
        <v>723</v>
      </c>
      <c r="K331" s="7"/>
    </row>
    <row r="332" spans="1:11" ht="27.75" customHeight="1">
      <c r="A332" s="9">
        <v>973</v>
      </c>
      <c r="B332" s="10" t="s">
        <v>11</v>
      </c>
      <c r="C332" s="15">
        <v>2</v>
      </c>
      <c r="D332" s="15">
        <f t="shared" si="13"/>
        <v>4</v>
      </c>
      <c r="E332" s="12">
        <v>0.2638888888888889</v>
      </c>
      <c r="F332" s="12">
        <v>0.75</v>
      </c>
      <c r="G332" s="13" t="s">
        <v>15</v>
      </c>
      <c r="H332" s="13">
        <v>35</v>
      </c>
      <c r="I332" s="10" t="s">
        <v>724</v>
      </c>
      <c r="J332" s="34" t="s">
        <v>725</v>
      </c>
      <c r="K332" s="7"/>
    </row>
    <row r="333" spans="1:11" ht="27.75" customHeight="1">
      <c r="A333" s="9" t="s">
        <v>726</v>
      </c>
      <c r="B333" s="10" t="s">
        <v>11</v>
      </c>
      <c r="C333" s="15">
        <v>1</v>
      </c>
      <c r="D333" s="15">
        <f t="shared" si="13"/>
        <v>2</v>
      </c>
      <c r="E333" s="12">
        <v>0.28125</v>
      </c>
      <c r="F333" s="12">
        <v>0.79861111111111116</v>
      </c>
      <c r="G333" s="13" t="s">
        <v>108</v>
      </c>
      <c r="H333" s="13">
        <v>20</v>
      </c>
      <c r="I333" s="10" t="s">
        <v>727</v>
      </c>
      <c r="J333" s="34" t="s">
        <v>728</v>
      </c>
      <c r="K333" s="7"/>
    </row>
    <row r="334" spans="1:11" ht="27.75" customHeight="1">
      <c r="A334" s="9">
        <v>974</v>
      </c>
      <c r="B334" s="10" t="s">
        <v>11</v>
      </c>
      <c r="C334" s="15">
        <v>32</v>
      </c>
      <c r="D334" s="15">
        <f>C334*2</f>
        <v>64</v>
      </c>
      <c r="E334" s="12">
        <v>0.29166666666666669</v>
      </c>
      <c r="F334" s="12">
        <v>0.875</v>
      </c>
      <c r="G334" s="13" t="s">
        <v>190</v>
      </c>
      <c r="H334" s="13">
        <v>23</v>
      </c>
      <c r="I334" s="10" t="s">
        <v>729</v>
      </c>
      <c r="J334" s="34" t="s">
        <v>730</v>
      </c>
      <c r="K334" s="7"/>
    </row>
    <row r="335" spans="1:11" ht="27.75" customHeight="1">
      <c r="A335" s="9">
        <v>975</v>
      </c>
      <c r="B335" s="10" t="s">
        <v>11</v>
      </c>
      <c r="C335" s="15">
        <v>4</v>
      </c>
      <c r="D335" s="15">
        <v>6</v>
      </c>
      <c r="E335" s="12">
        <v>0.29166666666666669</v>
      </c>
      <c r="F335" s="12">
        <v>0.95833333333333337</v>
      </c>
      <c r="G335" s="13" t="s">
        <v>15</v>
      </c>
      <c r="H335" s="13">
        <v>45</v>
      </c>
      <c r="I335" s="10" t="s">
        <v>731</v>
      </c>
      <c r="J335" s="34" t="s">
        <v>732</v>
      </c>
      <c r="K335" s="7"/>
    </row>
    <row r="336" spans="1:11" ht="27.75" customHeight="1">
      <c r="A336" s="9">
        <v>978</v>
      </c>
      <c r="B336" s="10" t="s">
        <v>11</v>
      </c>
      <c r="C336" s="15">
        <v>22</v>
      </c>
      <c r="D336" s="15">
        <f t="shared" ref="D336:D344" si="14">C336*2</f>
        <v>44</v>
      </c>
      <c r="E336" s="12">
        <v>0.27083333333333331</v>
      </c>
      <c r="F336" s="12">
        <v>0.95833333333333337</v>
      </c>
      <c r="G336" s="13" t="s">
        <v>733</v>
      </c>
      <c r="H336" s="13">
        <v>40</v>
      </c>
      <c r="I336" s="10" t="s">
        <v>734</v>
      </c>
      <c r="J336" s="34" t="s">
        <v>735</v>
      </c>
      <c r="K336" s="7"/>
    </row>
    <row r="337" spans="1:11" ht="27.75" customHeight="1">
      <c r="A337" s="9">
        <v>979</v>
      </c>
      <c r="B337" s="10" t="s">
        <v>11</v>
      </c>
      <c r="C337" s="15">
        <v>1</v>
      </c>
      <c r="D337" s="15">
        <f t="shared" si="14"/>
        <v>2</v>
      </c>
      <c r="E337" s="12">
        <v>0.27777777777777779</v>
      </c>
      <c r="F337" s="12">
        <v>0.875</v>
      </c>
      <c r="G337" s="13" t="s">
        <v>295</v>
      </c>
      <c r="H337" s="13">
        <v>87</v>
      </c>
      <c r="I337" s="10" t="s">
        <v>736</v>
      </c>
      <c r="J337" s="34" t="s">
        <v>737</v>
      </c>
      <c r="K337" s="7"/>
    </row>
    <row r="338" spans="1:11" ht="27.75" customHeight="1">
      <c r="A338" s="9">
        <v>980</v>
      </c>
      <c r="B338" s="10" t="s">
        <v>11</v>
      </c>
      <c r="C338" s="15">
        <v>9</v>
      </c>
      <c r="D338" s="15">
        <f t="shared" si="14"/>
        <v>18</v>
      </c>
      <c r="E338" s="12">
        <v>0.27083333333333331</v>
      </c>
      <c r="F338" s="12">
        <v>0.9375</v>
      </c>
      <c r="G338" s="13" t="s">
        <v>382</v>
      </c>
      <c r="H338" s="13">
        <v>30</v>
      </c>
      <c r="I338" s="10" t="s">
        <v>738</v>
      </c>
      <c r="J338" s="34" t="s">
        <v>739</v>
      </c>
      <c r="K338" s="7"/>
    </row>
    <row r="339" spans="1:11" ht="27.75" customHeight="1">
      <c r="A339" s="9">
        <v>981</v>
      </c>
      <c r="B339" s="10" t="s">
        <v>11</v>
      </c>
      <c r="C339" s="15">
        <v>1</v>
      </c>
      <c r="D339" s="15">
        <f t="shared" si="14"/>
        <v>2</v>
      </c>
      <c r="E339" s="12">
        <v>0.28125</v>
      </c>
      <c r="F339" s="12">
        <v>0.95833333333333337</v>
      </c>
      <c r="G339" s="13" t="s">
        <v>717</v>
      </c>
      <c r="H339" s="13">
        <v>45</v>
      </c>
      <c r="I339" s="10" t="s">
        <v>740</v>
      </c>
      <c r="J339" s="34" t="s">
        <v>741</v>
      </c>
      <c r="K339" s="7"/>
    </row>
    <row r="340" spans="1:11" ht="27.75" customHeight="1">
      <c r="A340" s="9">
        <v>983</v>
      </c>
      <c r="B340" s="10" t="s">
        <v>11</v>
      </c>
      <c r="C340" s="15">
        <v>5</v>
      </c>
      <c r="D340" s="15">
        <f t="shared" si="14"/>
        <v>10</v>
      </c>
      <c r="E340" s="12">
        <v>0.27083333333333331</v>
      </c>
      <c r="F340" s="12">
        <v>0.91666666666666663</v>
      </c>
      <c r="G340" s="13" t="s">
        <v>190</v>
      </c>
      <c r="H340" s="13">
        <v>48</v>
      </c>
      <c r="I340" s="10" t="s">
        <v>742</v>
      </c>
      <c r="J340" s="34" t="s">
        <v>743</v>
      </c>
      <c r="K340" s="7"/>
    </row>
    <row r="341" spans="1:11" ht="27.75" customHeight="1">
      <c r="A341" s="9">
        <v>984</v>
      </c>
      <c r="B341" s="10" t="s">
        <v>11</v>
      </c>
      <c r="C341" s="15">
        <v>3</v>
      </c>
      <c r="D341" s="15">
        <f t="shared" si="14"/>
        <v>6</v>
      </c>
      <c r="E341" s="12">
        <v>0.27083333333333331</v>
      </c>
      <c r="F341" s="12">
        <v>0.91666666666666663</v>
      </c>
      <c r="G341" s="13" t="s">
        <v>190</v>
      </c>
      <c r="H341" s="13">
        <v>50</v>
      </c>
      <c r="I341" s="10" t="s">
        <v>744</v>
      </c>
      <c r="J341" s="34" t="s">
        <v>745</v>
      </c>
      <c r="K341" s="7"/>
    </row>
    <row r="342" spans="1:11" ht="27.75" customHeight="1">
      <c r="A342" s="9">
        <v>985</v>
      </c>
      <c r="B342" s="10" t="s">
        <v>11</v>
      </c>
      <c r="C342" s="15">
        <v>8</v>
      </c>
      <c r="D342" s="15">
        <f t="shared" si="14"/>
        <v>16</v>
      </c>
      <c r="E342" s="12">
        <v>0.26041666666666669</v>
      </c>
      <c r="F342" s="12">
        <v>0.90625</v>
      </c>
      <c r="G342" s="13" t="s">
        <v>15</v>
      </c>
      <c r="H342" s="13">
        <v>45</v>
      </c>
      <c r="I342" s="10" t="s">
        <v>746</v>
      </c>
      <c r="J342" s="34" t="s">
        <v>747</v>
      </c>
      <c r="K342" s="7"/>
    </row>
    <row r="343" spans="1:11" ht="27.75" customHeight="1">
      <c r="A343" s="9">
        <v>987</v>
      </c>
      <c r="B343" s="10" t="s">
        <v>11</v>
      </c>
      <c r="C343" s="20">
        <v>5</v>
      </c>
      <c r="D343" s="20">
        <f t="shared" si="14"/>
        <v>10</v>
      </c>
      <c r="E343" s="12">
        <v>0.25</v>
      </c>
      <c r="F343" s="12">
        <v>0.875</v>
      </c>
      <c r="G343" s="13" t="s">
        <v>12</v>
      </c>
      <c r="H343" s="13">
        <v>50</v>
      </c>
      <c r="I343" s="10" t="s">
        <v>748</v>
      </c>
      <c r="J343" s="34" t="s">
        <v>749</v>
      </c>
      <c r="K343" s="7"/>
    </row>
    <row r="344" spans="1:11" ht="27.75" customHeight="1">
      <c r="A344" s="9">
        <v>988</v>
      </c>
      <c r="B344" s="10" t="s">
        <v>11</v>
      </c>
      <c r="C344" s="15">
        <v>4</v>
      </c>
      <c r="D344" s="15">
        <f t="shared" si="14"/>
        <v>8</v>
      </c>
      <c r="E344" s="12">
        <v>0.29166666666666669</v>
      </c>
      <c r="F344" s="12">
        <v>0.875</v>
      </c>
      <c r="G344" s="13" t="s">
        <v>15</v>
      </c>
      <c r="H344" s="13">
        <v>65</v>
      </c>
      <c r="I344" s="10" t="s">
        <v>750</v>
      </c>
      <c r="J344" s="34" t="s">
        <v>751</v>
      </c>
      <c r="K344" s="7"/>
    </row>
    <row r="345" spans="1:11" ht="27.75" customHeight="1">
      <c r="A345" s="9">
        <v>989</v>
      </c>
      <c r="B345" s="10" t="s">
        <v>11</v>
      </c>
      <c r="C345" s="15">
        <v>2</v>
      </c>
      <c r="D345" s="15">
        <v>3</v>
      </c>
      <c r="E345" s="12">
        <v>0.29166666666666669</v>
      </c>
      <c r="F345" s="12">
        <v>0.875</v>
      </c>
      <c r="G345" s="13" t="s">
        <v>108</v>
      </c>
      <c r="H345" s="13">
        <v>55</v>
      </c>
      <c r="I345" s="10" t="s">
        <v>752</v>
      </c>
      <c r="J345" s="34" t="s">
        <v>753</v>
      </c>
      <c r="K345" s="7"/>
    </row>
    <row r="346" spans="1:11" ht="27.75" customHeight="1">
      <c r="A346" s="9">
        <v>990</v>
      </c>
      <c r="B346" s="10" t="s">
        <v>11</v>
      </c>
      <c r="C346" s="15">
        <v>4</v>
      </c>
      <c r="D346" s="15">
        <f>C346</f>
        <v>4</v>
      </c>
      <c r="E346" s="12">
        <v>0.29166666666666669</v>
      </c>
      <c r="F346" s="12">
        <v>0.875</v>
      </c>
      <c r="G346" s="13" t="s">
        <v>15</v>
      </c>
      <c r="H346" s="13">
        <v>30</v>
      </c>
      <c r="I346" s="10" t="s">
        <v>754</v>
      </c>
      <c r="J346" s="34" t="s">
        <v>755</v>
      </c>
      <c r="K346" s="7"/>
    </row>
    <row r="347" spans="1:11" ht="27.75" customHeight="1">
      <c r="A347" s="9">
        <v>991</v>
      </c>
      <c r="B347" s="10" t="s">
        <v>11</v>
      </c>
      <c r="C347" s="15">
        <v>3</v>
      </c>
      <c r="D347" s="15">
        <v>4</v>
      </c>
      <c r="E347" s="12">
        <v>0.29166666666666669</v>
      </c>
      <c r="F347" s="12">
        <v>0.875</v>
      </c>
      <c r="G347" s="13" t="s">
        <v>15</v>
      </c>
      <c r="H347" s="13" t="s">
        <v>394</v>
      </c>
      <c r="I347" s="10" t="s">
        <v>756</v>
      </c>
      <c r="J347" s="34" t="s">
        <v>757</v>
      </c>
      <c r="K347" s="7"/>
    </row>
    <row r="348" spans="1:11" ht="27.75" customHeight="1">
      <c r="A348" s="9">
        <v>992</v>
      </c>
      <c r="B348" s="10" t="s">
        <v>11</v>
      </c>
      <c r="C348" s="15">
        <v>2</v>
      </c>
      <c r="D348" s="15">
        <v>3</v>
      </c>
      <c r="E348" s="12">
        <v>0.29166666666666669</v>
      </c>
      <c r="F348" s="12">
        <v>0.875</v>
      </c>
      <c r="G348" s="13" t="s">
        <v>448</v>
      </c>
      <c r="H348" s="13" t="s">
        <v>591</v>
      </c>
      <c r="I348" s="10" t="s">
        <v>758</v>
      </c>
      <c r="J348" s="34" t="s">
        <v>759</v>
      </c>
      <c r="K348" s="7"/>
    </row>
    <row r="349" spans="1:11" ht="27.75" customHeight="1">
      <c r="A349" s="9" t="s">
        <v>760</v>
      </c>
      <c r="B349" s="10" t="s">
        <v>11</v>
      </c>
      <c r="C349" s="15">
        <v>34</v>
      </c>
      <c r="D349" s="15">
        <f>C349*3</f>
        <v>102</v>
      </c>
      <c r="E349" s="16">
        <v>0.25</v>
      </c>
      <c r="F349" s="16">
        <v>0.9375</v>
      </c>
      <c r="G349" s="17" t="s">
        <v>761</v>
      </c>
      <c r="H349" s="17">
        <v>65</v>
      </c>
      <c r="I349" s="10" t="s">
        <v>762</v>
      </c>
      <c r="J349" s="14" t="s">
        <v>763</v>
      </c>
      <c r="K349" s="7"/>
    </row>
    <row r="350" spans="1:11" ht="27.75" customHeight="1">
      <c r="A350" s="9" t="s">
        <v>764</v>
      </c>
      <c r="B350" s="10" t="s">
        <v>11</v>
      </c>
      <c r="C350" s="11">
        <v>100</v>
      </c>
      <c r="D350" s="11">
        <f>C350*2</f>
        <v>200</v>
      </c>
      <c r="E350" s="12">
        <v>0.27083333333333331</v>
      </c>
      <c r="F350" s="12">
        <v>0.3125</v>
      </c>
      <c r="G350" s="13" t="s">
        <v>12</v>
      </c>
      <c r="H350" s="13">
        <v>77</v>
      </c>
      <c r="I350" s="10" t="s">
        <v>765</v>
      </c>
      <c r="J350" s="14" t="s">
        <v>766</v>
      </c>
      <c r="K350" s="7"/>
    </row>
    <row r="351" spans="1:11" ht="27.75" customHeight="1">
      <c r="A351" s="40" t="s">
        <v>767</v>
      </c>
      <c r="B351" s="23" t="s">
        <v>11</v>
      </c>
      <c r="C351" s="15">
        <v>57</v>
      </c>
      <c r="D351" s="15">
        <f>C351*2</f>
        <v>114</v>
      </c>
      <c r="E351" s="12">
        <v>0.25</v>
      </c>
      <c r="F351" s="12">
        <v>0.91666666666666663</v>
      </c>
      <c r="G351" s="13" t="s">
        <v>768</v>
      </c>
      <c r="H351" s="13">
        <v>96</v>
      </c>
      <c r="I351" s="10" t="s">
        <v>769</v>
      </c>
      <c r="J351" s="26" t="s">
        <v>770</v>
      </c>
      <c r="K351" s="7"/>
    </row>
    <row r="352" spans="1:11" ht="27.75" customHeight="1">
      <c r="A352" s="40" t="s">
        <v>771</v>
      </c>
      <c r="B352" s="23" t="s">
        <v>11</v>
      </c>
      <c r="C352" s="15">
        <v>15</v>
      </c>
      <c r="D352" s="15">
        <f>C352*2</f>
        <v>30</v>
      </c>
      <c r="E352" s="12">
        <v>0.26041666666666669</v>
      </c>
      <c r="F352" s="12">
        <v>0.89583333333333337</v>
      </c>
      <c r="G352" s="13" t="s">
        <v>12</v>
      </c>
      <c r="H352" s="13">
        <v>53</v>
      </c>
      <c r="I352" s="10" t="s">
        <v>772</v>
      </c>
      <c r="J352" s="26" t="s">
        <v>773</v>
      </c>
      <c r="K352" s="7"/>
    </row>
    <row r="353" spans="1:11" ht="27.75" customHeight="1">
      <c r="A353" s="40" t="s">
        <v>774</v>
      </c>
      <c r="B353" s="23" t="s">
        <v>11</v>
      </c>
      <c r="C353" s="20">
        <v>64</v>
      </c>
      <c r="D353" s="20">
        <f>C353*2</f>
        <v>128</v>
      </c>
      <c r="E353" s="41">
        <v>0.25</v>
      </c>
      <c r="F353" s="41">
        <v>0.91666666666666663</v>
      </c>
      <c r="G353" s="22" t="s">
        <v>482</v>
      </c>
      <c r="H353" s="22">
        <v>69</v>
      </c>
      <c r="I353" s="10" t="s">
        <v>775</v>
      </c>
      <c r="J353" s="25" t="s">
        <v>776</v>
      </c>
      <c r="K353" s="7"/>
    </row>
    <row r="354" spans="1:11" ht="27.75" customHeight="1">
      <c r="A354" s="40" t="s">
        <v>777</v>
      </c>
      <c r="B354" s="23" t="s">
        <v>11</v>
      </c>
      <c r="C354" s="15">
        <v>24</v>
      </c>
      <c r="D354" s="15">
        <f t="shared" ref="D354:D389" si="15">C354*2</f>
        <v>48</v>
      </c>
      <c r="E354" s="41">
        <v>0.25</v>
      </c>
      <c r="F354" s="41">
        <v>0.91666666666666663</v>
      </c>
      <c r="G354" s="22" t="s">
        <v>89</v>
      </c>
      <c r="H354" s="22">
        <v>72</v>
      </c>
      <c r="I354" s="10" t="s">
        <v>778</v>
      </c>
      <c r="J354" s="26" t="s">
        <v>779</v>
      </c>
      <c r="K354" s="7"/>
    </row>
    <row r="355" spans="1:11" ht="27.75" customHeight="1">
      <c r="A355" s="40" t="s">
        <v>780</v>
      </c>
      <c r="B355" s="23" t="s">
        <v>11</v>
      </c>
      <c r="C355" s="42">
        <v>26</v>
      </c>
      <c r="D355" s="42">
        <f t="shared" si="15"/>
        <v>52</v>
      </c>
      <c r="E355" s="41">
        <v>0.27083333333333331</v>
      </c>
      <c r="F355" s="41">
        <v>0.875</v>
      </c>
      <c r="G355" s="22" t="s">
        <v>89</v>
      </c>
      <c r="H355" s="22">
        <v>60</v>
      </c>
      <c r="I355" s="10" t="s">
        <v>781</v>
      </c>
      <c r="J355" s="26" t="s">
        <v>782</v>
      </c>
      <c r="K355" s="7"/>
    </row>
    <row r="356" spans="1:11" ht="27.75" customHeight="1">
      <c r="A356" s="40" t="s">
        <v>783</v>
      </c>
      <c r="B356" s="23" t="s">
        <v>11</v>
      </c>
      <c r="C356" s="42">
        <v>40</v>
      </c>
      <c r="D356" s="42">
        <f t="shared" si="15"/>
        <v>80</v>
      </c>
      <c r="E356" s="41">
        <v>0.25</v>
      </c>
      <c r="F356" s="41">
        <v>0.9375</v>
      </c>
      <c r="G356" s="22" t="s">
        <v>784</v>
      </c>
      <c r="H356" s="22">
        <v>64</v>
      </c>
      <c r="I356" s="10" t="s">
        <v>785</v>
      </c>
      <c r="J356" s="26" t="s">
        <v>786</v>
      </c>
      <c r="K356" s="7"/>
    </row>
    <row r="357" spans="1:11" ht="27.75" customHeight="1">
      <c r="A357" s="40" t="s">
        <v>787</v>
      </c>
      <c r="B357" s="23" t="s">
        <v>11</v>
      </c>
      <c r="C357" s="15">
        <v>42</v>
      </c>
      <c r="D357" s="15">
        <f>C357*2</f>
        <v>84</v>
      </c>
      <c r="E357" s="41">
        <v>0.25</v>
      </c>
      <c r="F357" s="41">
        <v>0.9375</v>
      </c>
      <c r="G357" s="22" t="s">
        <v>24</v>
      </c>
      <c r="H357" s="22">
        <v>77</v>
      </c>
      <c r="I357" s="10" t="s">
        <v>788</v>
      </c>
      <c r="J357" s="26" t="s">
        <v>789</v>
      </c>
      <c r="K357" s="7"/>
    </row>
    <row r="358" spans="1:11" ht="27.75" customHeight="1">
      <c r="A358" s="40" t="s">
        <v>790</v>
      </c>
      <c r="B358" s="23" t="s">
        <v>11</v>
      </c>
      <c r="C358" s="42">
        <v>33</v>
      </c>
      <c r="D358" s="42">
        <f>C358*2</f>
        <v>66</v>
      </c>
      <c r="E358" s="41">
        <v>0.25</v>
      </c>
      <c r="F358" s="41">
        <v>0.9375</v>
      </c>
      <c r="G358" s="22" t="s">
        <v>24</v>
      </c>
      <c r="H358" s="22">
        <v>91</v>
      </c>
      <c r="I358" s="10" t="s">
        <v>791</v>
      </c>
      <c r="J358" s="26" t="s">
        <v>792</v>
      </c>
      <c r="K358" s="7"/>
    </row>
    <row r="359" spans="1:11" ht="27.75" customHeight="1">
      <c r="A359" s="40" t="s">
        <v>793</v>
      </c>
      <c r="B359" s="23" t="s">
        <v>11</v>
      </c>
      <c r="C359" s="42">
        <v>41</v>
      </c>
      <c r="D359" s="42">
        <f t="shared" si="15"/>
        <v>82</v>
      </c>
      <c r="E359" s="41">
        <v>0.27083333333333331</v>
      </c>
      <c r="F359" s="41">
        <v>0.9375</v>
      </c>
      <c r="G359" s="22" t="s">
        <v>24</v>
      </c>
      <c r="H359" s="22">
        <v>72</v>
      </c>
      <c r="I359" s="10" t="s">
        <v>794</v>
      </c>
      <c r="J359" s="25" t="s">
        <v>795</v>
      </c>
      <c r="K359" s="7"/>
    </row>
    <row r="360" spans="1:11" ht="27.75" customHeight="1">
      <c r="A360" s="40" t="s">
        <v>796</v>
      </c>
      <c r="B360" s="23" t="s">
        <v>11</v>
      </c>
      <c r="C360" s="42">
        <v>20</v>
      </c>
      <c r="D360" s="42">
        <f t="shared" si="15"/>
        <v>40</v>
      </c>
      <c r="E360" s="41">
        <v>0.25</v>
      </c>
      <c r="F360" s="41">
        <v>0.91666666666666663</v>
      </c>
      <c r="G360" s="22" t="s">
        <v>24</v>
      </c>
      <c r="H360" s="22">
        <v>89</v>
      </c>
      <c r="I360" s="10" t="s">
        <v>797</v>
      </c>
      <c r="J360" s="26" t="s">
        <v>798</v>
      </c>
      <c r="K360" s="7"/>
    </row>
    <row r="361" spans="1:11" ht="27.75" customHeight="1">
      <c r="A361" s="40" t="s">
        <v>799</v>
      </c>
      <c r="B361" s="23" t="s">
        <v>11</v>
      </c>
      <c r="C361" s="42">
        <v>24</v>
      </c>
      <c r="D361" s="42">
        <f t="shared" si="15"/>
        <v>48</v>
      </c>
      <c r="E361" s="41">
        <v>0.27083333333333331</v>
      </c>
      <c r="F361" s="41">
        <v>0.95833333333333337</v>
      </c>
      <c r="G361" s="22" t="s">
        <v>95</v>
      </c>
      <c r="H361" s="22">
        <v>59</v>
      </c>
      <c r="I361" s="10" t="s">
        <v>800</v>
      </c>
      <c r="J361" s="26" t="s">
        <v>801</v>
      </c>
      <c r="K361" s="7"/>
    </row>
    <row r="362" spans="1:11" ht="27.75" customHeight="1">
      <c r="A362" s="40" t="s">
        <v>802</v>
      </c>
      <c r="B362" s="23" t="s">
        <v>11</v>
      </c>
      <c r="C362" s="42">
        <v>21</v>
      </c>
      <c r="D362" s="42">
        <f t="shared" si="15"/>
        <v>42</v>
      </c>
      <c r="E362" s="41">
        <v>0.27083333333333331</v>
      </c>
      <c r="F362" s="41">
        <v>0.91666666666666663</v>
      </c>
      <c r="G362" s="22" t="s">
        <v>89</v>
      </c>
      <c r="H362" s="22">
        <v>68</v>
      </c>
      <c r="I362" s="10" t="s">
        <v>803</v>
      </c>
      <c r="J362" s="25" t="s">
        <v>804</v>
      </c>
      <c r="K362" s="7"/>
    </row>
    <row r="363" spans="1:11" ht="27.75" customHeight="1">
      <c r="A363" s="40" t="s">
        <v>805</v>
      </c>
      <c r="B363" s="23" t="s">
        <v>11</v>
      </c>
      <c r="C363" s="42">
        <v>40</v>
      </c>
      <c r="D363" s="42">
        <f t="shared" si="15"/>
        <v>80</v>
      </c>
      <c r="E363" s="41">
        <v>0.2638888888888889</v>
      </c>
      <c r="F363" s="41">
        <v>0.91666666666666663</v>
      </c>
      <c r="G363" s="22" t="s">
        <v>24</v>
      </c>
      <c r="H363" s="22">
        <v>131</v>
      </c>
      <c r="I363" s="10" t="s">
        <v>806</v>
      </c>
      <c r="J363" s="25" t="s">
        <v>807</v>
      </c>
      <c r="K363" s="7"/>
    </row>
    <row r="364" spans="1:11" ht="27.75" customHeight="1">
      <c r="A364" s="40" t="s">
        <v>808</v>
      </c>
      <c r="B364" s="23" t="s">
        <v>11</v>
      </c>
      <c r="C364" s="42">
        <v>5</v>
      </c>
      <c r="D364" s="42">
        <f t="shared" si="15"/>
        <v>10</v>
      </c>
      <c r="E364" s="41">
        <v>0.33333333333333331</v>
      </c>
      <c r="F364" s="41">
        <v>0.79166666666666663</v>
      </c>
      <c r="G364" s="22" t="s">
        <v>190</v>
      </c>
      <c r="H364" s="22">
        <v>30</v>
      </c>
      <c r="I364" s="10" t="s">
        <v>809</v>
      </c>
      <c r="J364" s="25" t="s">
        <v>810</v>
      </c>
      <c r="K364" s="7"/>
    </row>
    <row r="365" spans="1:11" ht="27.75" customHeight="1">
      <c r="A365" s="40" t="s">
        <v>811</v>
      </c>
      <c r="B365" s="23" t="s">
        <v>11</v>
      </c>
      <c r="C365" s="42">
        <v>1</v>
      </c>
      <c r="D365" s="42">
        <f t="shared" si="15"/>
        <v>2</v>
      </c>
      <c r="E365" s="41">
        <v>0.27083333333333331</v>
      </c>
      <c r="F365" s="41">
        <v>0.91666666666666663</v>
      </c>
      <c r="G365" s="22" t="s">
        <v>528</v>
      </c>
      <c r="H365" s="22">
        <v>112</v>
      </c>
      <c r="I365" s="10" t="s">
        <v>812</v>
      </c>
      <c r="J365" s="14" t="s">
        <v>813</v>
      </c>
      <c r="K365" s="7"/>
    </row>
    <row r="366" spans="1:11" ht="27.75" customHeight="1">
      <c r="A366" s="40" t="s">
        <v>814</v>
      </c>
      <c r="B366" s="23" t="s">
        <v>11</v>
      </c>
      <c r="C366" s="42">
        <v>11</v>
      </c>
      <c r="D366" s="42">
        <f t="shared" si="15"/>
        <v>22</v>
      </c>
      <c r="E366" s="41">
        <v>0.27083333333333331</v>
      </c>
      <c r="F366" s="41">
        <v>0.91666666666666663</v>
      </c>
      <c r="G366" s="22" t="s">
        <v>15</v>
      </c>
      <c r="H366" s="22">
        <v>74</v>
      </c>
      <c r="I366" s="10" t="s">
        <v>815</v>
      </c>
      <c r="J366" s="14" t="s">
        <v>816</v>
      </c>
      <c r="K366" s="7"/>
    </row>
    <row r="367" spans="1:11" ht="27.75" customHeight="1">
      <c r="A367" s="40" t="s">
        <v>817</v>
      </c>
      <c r="B367" s="23" t="s">
        <v>11</v>
      </c>
      <c r="C367" s="42">
        <v>3</v>
      </c>
      <c r="D367" s="42">
        <f t="shared" si="15"/>
        <v>6</v>
      </c>
      <c r="E367" s="41">
        <v>0.27083333333333331</v>
      </c>
      <c r="F367" s="41">
        <v>0.91666666666666663</v>
      </c>
      <c r="G367" s="22" t="s">
        <v>190</v>
      </c>
      <c r="H367" s="22">
        <v>92</v>
      </c>
      <c r="I367" s="10" t="s">
        <v>818</v>
      </c>
      <c r="J367" s="14" t="s">
        <v>819</v>
      </c>
      <c r="K367" s="7"/>
    </row>
    <row r="368" spans="1:11" ht="27.75" customHeight="1">
      <c r="A368" s="40" t="s">
        <v>820</v>
      </c>
      <c r="B368" s="23" t="s">
        <v>11</v>
      </c>
      <c r="C368" s="42">
        <v>2</v>
      </c>
      <c r="D368" s="42">
        <f t="shared" si="15"/>
        <v>4</v>
      </c>
      <c r="E368" s="41">
        <v>0.27083333333333331</v>
      </c>
      <c r="F368" s="41">
        <v>0.91666666666666663</v>
      </c>
      <c r="G368" s="22" t="s">
        <v>190</v>
      </c>
      <c r="H368" s="22">
        <v>95</v>
      </c>
      <c r="I368" s="14" t="s">
        <v>821</v>
      </c>
      <c r="J368" s="14" t="s">
        <v>822</v>
      </c>
      <c r="K368" s="7"/>
    </row>
    <row r="369" spans="1:11" ht="27.75" customHeight="1">
      <c r="A369" s="40" t="s">
        <v>823</v>
      </c>
      <c r="B369" s="23" t="s">
        <v>11</v>
      </c>
      <c r="C369" s="42">
        <v>9</v>
      </c>
      <c r="D369" s="42">
        <f t="shared" si="15"/>
        <v>18</v>
      </c>
      <c r="E369" s="41">
        <v>0.3125</v>
      </c>
      <c r="F369" s="41">
        <v>0.85416666666666663</v>
      </c>
      <c r="G369" s="22" t="s">
        <v>190</v>
      </c>
      <c r="H369" s="22">
        <v>39</v>
      </c>
      <c r="I369" s="10" t="s">
        <v>824</v>
      </c>
      <c r="J369" s="25" t="s">
        <v>825</v>
      </c>
      <c r="K369" s="7"/>
    </row>
    <row r="370" spans="1:11" ht="27.75" customHeight="1">
      <c r="A370" s="42" t="s">
        <v>826</v>
      </c>
      <c r="B370" s="42" t="s">
        <v>11</v>
      </c>
      <c r="C370" s="42">
        <v>15</v>
      </c>
      <c r="D370" s="42">
        <f t="shared" si="15"/>
        <v>30</v>
      </c>
      <c r="E370" s="41">
        <v>0.3125</v>
      </c>
      <c r="F370" s="41">
        <v>0.85416666666666663</v>
      </c>
      <c r="G370" s="22" t="s">
        <v>402</v>
      </c>
      <c r="H370" s="22" t="s">
        <v>479</v>
      </c>
      <c r="I370" s="43" t="s">
        <v>827</v>
      </c>
      <c r="J370" s="44" t="s">
        <v>828</v>
      </c>
      <c r="K370" s="7"/>
    </row>
    <row r="371" spans="1:11" ht="27.75" customHeight="1">
      <c r="A371" s="40" t="s">
        <v>829</v>
      </c>
      <c r="B371" s="23" t="s">
        <v>11</v>
      </c>
      <c r="C371" s="45">
        <v>1</v>
      </c>
      <c r="D371" s="45">
        <f t="shared" si="15"/>
        <v>2</v>
      </c>
      <c r="E371" s="41">
        <v>0.33333333333333331</v>
      </c>
      <c r="F371" s="41">
        <v>0.79166666666666663</v>
      </c>
      <c r="G371" s="22" t="s">
        <v>306</v>
      </c>
      <c r="H371" s="22">
        <v>38</v>
      </c>
      <c r="I371" s="10" t="s">
        <v>830</v>
      </c>
      <c r="J371" s="46" t="s">
        <v>831</v>
      </c>
      <c r="K371" s="7"/>
    </row>
    <row r="372" spans="1:11" ht="27.75" customHeight="1">
      <c r="A372" s="40" t="s">
        <v>832</v>
      </c>
      <c r="B372" s="23" t="s">
        <v>11</v>
      </c>
      <c r="C372" s="42">
        <v>5</v>
      </c>
      <c r="D372" s="42">
        <f t="shared" si="15"/>
        <v>10</v>
      </c>
      <c r="E372" s="41">
        <v>0.25</v>
      </c>
      <c r="F372" s="41">
        <v>0.91666666666666663</v>
      </c>
      <c r="G372" s="22" t="s">
        <v>89</v>
      </c>
      <c r="H372" s="22">
        <v>53</v>
      </c>
      <c r="I372" s="10" t="s">
        <v>833</v>
      </c>
      <c r="J372" s="46" t="s">
        <v>834</v>
      </c>
      <c r="K372" s="7"/>
    </row>
    <row r="373" spans="1:11" s="47" customFormat="1" ht="27.75" customHeight="1">
      <c r="A373" s="9" t="s">
        <v>835</v>
      </c>
      <c r="B373" s="10" t="s">
        <v>11</v>
      </c>
      <c r="C373" s="15">
        <v>10</v>
      </c>
      <c r="D373" s="15">
        <f t="shared" si="15"/>
        <v>20</v>
      </c>
      <c r="E373" s="41">
        <v>0.23958333333333334</v>
      </c>
      <c r="F373" s="41">
        <v>0.98263888888888884</v>
      </c>
      <c r="G373" s="22" t="s">
        <v>836</v>
      </c>
      <c r="H373" s="22">
        <v>20</v>
      </c>
      <c r="I373" s="10" t="s">
        <v>837</v>
      </c>
      <c r="J373" s="34" t="s">
        <v>838</v>
      </c>
      <c r="K373" s="7"/>
    </row>
    <row r="374" spans="1:11" s="47" customFormat="1" ht="27.75" customHeight="1">
      <c r="A374" s="9" t="s">
        <v>839</v>
      </c>
      <c r="B374" s="10" t="s">
        <v>11</v>
      </c>
      <c r="C374" s="15">
        <v>10</v>
      </c>
      <c r="D374" s="15">
        <f t="shared" si="15"/>
        <v>20</v>
      </c>
      <c r="E374" s="41">
        <v>0.25</v>
      </c>
      <c r="F374" s="41">
        <v>0.97569444444444453</v>
      </c>
      <c r="G374" s="22" t="s">
        <v>15</v>
      </c>
      <c r="H374" s="22">
        <v>30</v>
      </c>
      <c r="I374" s="10" t="s">
        <v>840</v>
      </c>
      <c r="J374" s="34" t="s">
        <v>841</v>
      </c>
      <c r="K374" s="7"/>
    </row>
    <row r="375" spans="1:11" ht="27.75" customHeight="1">
      <c r="A375" s="40" t="s">
        <v>842</v>
      </c>
      <c r="B375" s="23" t="s">
        <v>11</v>
      </c>
      <c r="C375" s="42">
        <v>11</v>
      </c>
      <c r="D375" s="42">
        <f t="shared" si="15"/>
        <v>22</v>
      </c>
      <c r="E375" s="41">
        <v>0.22916666666666666</v>
      </c>
      <c r="F375" s="41">
        <v>0.9375</v>
      </c>
      <c r="G375" s="22" t="s">
        <v>717</v>
      </c>
      <c r="H375" s="22">
        <v>80</v>
      </c>
      <c r="I375" s="23" t="s">
        <v>843</v>
      </c>
      <c r="J375" s="48" t="s">
        <v>844</v>
      </c>
      <c r="K375" s="7"/>
    </row>
    <row r="376" spans="1:11" ht="27.75" customHeight="1">
      <c r="A376" s="40" t="s">
        <v>845</v>
      </c>
      <c r="B376" s="23" t="s">
        <v>11</v>
      </c>
      <c r="C376" s="42">
        <v>14</v>
      </c>
      <c r="D376" s="42">
        <f t="shared" si="15"/>
        <v>28</v>
      </c>
      <c r="E376" s="41">
        <v>0.25</v>
      </c>
      <c r="F376" s="41">
        <v>0.875</v>
      </c>
      <c r="G376" s="22" t="s">
        <v>15</v>
      </c>
      <c r="H376" s="22">
        <v>65</v>
      </c>
      <c r="I376" s="23" t="s">
        <v>846</v>
      </c>
      <c r="J376" s="48" t="s">
        <v>847</v>
      </c>
      <c r="K376" s="7"/>
    </row>
    <row r="377" spans="1:11" ht="27.75" customHeight="1">
      <c r="A377" s="40" t="s">
        <v>848</v>
      </c>
      <c r="B377" s="23" t="s">
        <v>11</v>
      </c>
      <c r="C377" s="42">
        <v>5</v>
      </c>
      <c r="D377" s="42">
        <f t="shared" si="15"/>
        <v>10</v>
      </c>
      <c r="E377" s="41">
        <v>0.27083333333333331</v>
      </c>
      <c r="F377" s="41">
        <v>0.79166666666666663</v>
      </c>
      <c r="G377" s="22" t="s">
        <v>190</v>
      </c>
      <c r="H377" s="22">
        <v>68</v>
      </c>
      <c r="I377" s="23" t="s">
        <v>849</v>
      </c>
      <c r="J377" s="48" t="s">
        <v>850</v>
      </c>
      <c r="K377" s="7"/>
    </row>
    <row r="378" spans="1:11" ht="27.75" customHeight="1">
      <c r="A378" s="40" t="s">
        <v>851</v>
      </c>
      <c r="B378" s="23" t="s">
        <v>11</v>
      </c>
      <c r="C378" s="42">
        <v>6</v>
      </c>
      <c r="D378" s="42">
        <f t="shared" si="15"/>
        <v>12</v>
      </c>
      <c r="E378" s="41">
        <v>0.25</v>
      </c>
      <c r="F378" s="41">
        <v>0.89583333333333337</v>
      </c>
      <c r="G378" s="22" t="s">
        <v>15</v>
      </c>
      <c r="H378" s="22">
        <v>92</v>
      </c>
      <c r="I378" s="23" t="s">
        <v>852</v>
      </c>
      <c r="J378" s="48" t="s">
        <v>853</v>
      </c>
      <c r="K378" s="7"/>
    </row>
    <row r="379" spans="1:11" ht="27.75" customHeight="1">
      <c r="A379" s="40" t="s">
        <v>854</v>
      </c>
      <c r="B379" s="23" t="s">
        <v>11</v>
      </c>
      <c r="C379" s="42">
        <v>3</v>
      </c>
      <c r="D379" s="42">
        <f t="shared" si="15"/>
        <v>6</v>
      </c>
      <c r="E379" s="41">
        <v>0.27083333333333331</v>
      </c>
      <c r="F379" s="41">
        <v>0.89583333333333337</v>
      </c>
      <c r="G379" s="22" t="s">
        <v>148</v>
      </c>
      <c r="H379" s="22">
        <v>37</v>
      </c>
      <c r="I379" s="23" t="s">
        <v>855</v>
      </c>
      <c r="J379" s="48" t="s">
        <v>856</v>
      </c>
      <c r="K379" s="7"/>
    </row>
    <row r="380" spans="1:11" ht="27.75" customHeight="1">
      <c r="A380" s="40" t="s">
        <v>857</v>
      </c>
      <c r="B380" s="23" t="s">
        <v>11</v>
      </c>
      <c r="C380" s="42">
        <v>5</v>
      </c>
      <c r="D380" s="42">
        <f t="shared" si="15"/>
        <v>10</v>
      </c>
      <c r="E380" s="41">
        <v>0.27083333333333331</v>
      </c>
      <c r="F380" s="41">
        <v>0.95833333333333337</v>
      </c>
      <c r="G380" s="22" t="s">
        <v>148</v>
      </c>
      <c r="H380" s="22">
        <v>18</v>
      </c>
      <c r="I380" s="23" t="s">
        <v>858</v>
      </c>
      <c r="J380" s="48" t="s">
        <v>859</v>
      </c>
      <c r="K380" s="7"/>
    </row>
    <row r="381" spans="1:11" ht="27.75" customHeight="1">
      <c r="A381" s="40" t="s">
        <v>860</v>
      </c>
      <c r="B381" s="23" t="s">
        <v>11</v>
      </c>
      <c r="C381" s="42">
        <v>4</v>
      </c>
      <c r="D381" s="42">
        <f t="shared" si="15"/>
        <v>8</v>
      </c>
      <c r="E381" s="41">
        <v>0.27083333333333331</v>
      </c>
      <c r="F381" s="41">
        <v>0.95833333333333337</v>
      </c>
      <c r="G381" s="22" t="s">
        <v>148</v>
      </c>
      <c r="H381" s="22">
        <v>27</v>
      </c>
      <c r="I381" s="23" t="s">
        <v>861</v>
      </c>
      <c r="J381" s="48" t="s">
        <v>862</v>
      </c>
      <c r="K381" s="7"/>
    </row>
    <row r="382" spans="1:11" ht="27.75" customHeight="1">
      <c r="A382" s="40" t="s">
        <v>863</v>
      </c>
      <c r="B382" s="23" t="s">
        <v>11</v>
      </c>
      <c r="C382" s="42">
        <v>6</v>
      </c>
      <c r="D382" s="42">
        <f t="shared" si="15"/>
        <v>12</v>
      </c>
      <c r="E382" s="41">
        <v>0.27083333333333331</v>
      </c>
      <c r="F382" s="41">
        <v>0.91666666666666663</v>
      </c>
      <c r="G382" s="22" t="s">
        <v>148</v>
      </c>
      <c r="H382" s="22">
        <v>15</v>
      </c>
      <c r="I382" s="23" t="s">
        <v>864</v>
      </c>
      <c r="J382" s="48" t="s">
        <v>865</v>
      </c>
      <c r="K382" s="7"/>
    </row>
    <row r="383" spans="1:11" ht="27.75" customHeight="1">
      <c r="A383" s="40" t="s">
        <v>866</v>
      </c>
      <c r="B383" s="23" t="s">
        <v>11</v>
      </c>
      <c r="C383" s="42">
        <v>3</v>
      </c>
      <c r="D383" s="42">
        <f t="shared" si="15"/>
        <v>6</v>
      </c>
      <c r="E383" s="41">
        <v>0.27083333333333331</v>
      </c>
      <c r="F383" s="41">
        <v>0.79166666666666663</v>
      </c>
      <c r="G383" s="22" t="s">
        <v>867</v>
      </c>
      <c r="H383" s="22">
        <v>66</v>
      </c>
      <c r="I383" s="23" t="s">
        <v>868</v>
      </c>
      <c r="J383" s="48" t="s">
        <v>869</v>
      </c>
      <c r="K383" s="7"/>
    </row>
    <row r="384" spans="1:11" ht="27.75" customHeight="1">
      <c r="A384" s="40" t="s">
        <v>870</v>
      </c>
      <c r="B384" s="23" t="s">
        <v>11</v>
      </c>
      <c r="C384" s="42">
        <v>1</v>
      </c>
      <c r="D384" s="42">
        <f t="shared" si="15"/>
        <v>2</v>
      </c>
      <c r="E384" s="49">
        <v>0.29166666666666669</v>
      </c>
      <c r="F384" s="49">
        <v>0.79166666666666663</v>
      </c>
      <c r="G384" s="50" t="s">
        <v>528</v>
      </c>
      <c r="H384" s="50">
        <v>60</v>
      </c>
      <c r="I384" s="23" t="s">
        <v>871</v>
      </c>
      <c r="J384" s="48" t="s">
        <v>872</v>
      </c>
      <c r="K384" s="7"/>
    </row>
    <row r="385" spans="1:11" ht="27.75" customHeight="1">
      <c r="A385" s="40" t="s">
        <v>873</v>
      </c>
      <c r="B385" s="23" t="s">
        <v>11</v>
      </c>
      <c r="C385" s="42">
        <v>2</v>
      </c>
      <c r="D385" s="42">
        <f t="shared" si="15"/>
        <v>4</v>
      </c>
      <c r="E385" s="49">
        <v>0.29166666666666669</v>
      </c>
      <c r="F385" s="49">
        <v>0.83333333333333337</v>
      </c>
      <c r="G385" s="50" t="s">
        <v>573</v>
      </c>
      <c r="H385" s="50">
        <v>65</v>
      </c>
      <c r="I385" s="23" t="s">
        <v>874</v>
      </c>
      <c r="J385" s="48" t="s">
        <v>875</v>
      </c>
      <c r="K385" s="7"/>
    </row>
    <row r="386" spans="1:11" ht="27.75" customHeight="1">
      <c r="A386" s="40" t="s">
        <v>876</v>
      </c>
      <c r="B386" s="23" t="s">
        <v>11</v>
      </c>
      <c r="C386" s="42">
        <v>5</v>
      </c>
      <c r="D386" s="42">
        <f t="shared" si="15"/>
        <v>10</v>
      </c>
      <c r="E386" s="41">
        <v>0.33333333333333331</v>
      </c>
      <c r="F386" s="41">
        <v>0.83333333333333337</v>
      </c>
      <c r="G386" s="22" t="s">
        <v>190</v>
      </c>
      <c r="H386" s="22">
        <v>56</v>
      </c>
      <c r="I386" s="23" t="s">
        <v>877</v>
      </c>
      <c r="J386" s="48" t="s">
        <v>878</v>
      </c>
      <c r="K386" s="7"/>
    </row>
    <row r="387" spans="1:11" ht="27.75" customHeight="1">
      <c r="A387" s="40" t="s">
        <v>879</v>
      </c>
      <c r="B387" s="23" t="s">
        <v>11</v>
      </c>
      <c r="C387" s="42">
        <v>1</v>
      </c>
      <c r="D387" s="42">
        <f>C387*2</f>
        <v>2</v>
      </c>
      <c r="E387" s="49">
        <v>0.33333333333333331</v>
      </c>
      <c r="F387" s="49">
        <v>0.85416666666666663</v>
      </c>
      <c r="G387" s="22" t="s">
        <v>190</v>
      </c>
      <c r="H387" s="50" t="s">
        <v>449</v>
      </c>
      <c r="I387" s="23" t="s">
        <v>880</v>
      </c>
      <c r="J387" s="48" t="s">
        <v>881</v>
      </c>
      <c r="K387" s="7"/>
    </row>
    <row r="388" spans="1:11" ht="27.75" customHeight="1">
      <c r="A388" s="40" t="s">
        <v>882</v>
      </c>
      <c r="B388" s="23" t="s">
        <v>11</v>
      </c>
      <c r="C388" s="42">
        <v>2</v>
      </c>
      <c r="D388" s="42">
        <f t="shared" si="15"/>
        <v>4</v>
      </c>
      <c r="E388" s="49">
        <v>0.25</v>
      </c>
      <c r="F388" s="49">
        <v>0.375</v>
      </c>
      <c r="G388" s="50" t="s">
        <v>24</v>
      </c>
      <c r="H388" s="50">
        <v>35</v>
      </c>
      <c r="I388" s="23" t="s">
        <v>883</v>
      </c>
      <c r="J388" s="48" t="s">
        <v>884</v>
      </c>
      <c r="K388" s="7"/>
    </row>
    <row r="389" spans="1:11" ht="27.75" customHeight="1">
      <c r="A389" s="40" t="s">
        <v>885</v>
      </c>
      <c r="B389" s="23" t="s">
        <v>11</v>
      </c>
      <c r="C389" s="45">
        <v>1</v>
      </c>
      <c r="D389" s="45">
        <f t="shared" si="15"/>
        <v>2</v>
      </c>
      <c r="E389" s="49">
        <v>0.25</v>
      </c>
      <c r="F389" s="49">
        <v>0.375</v>
      </c>
      <c r="G389" s="50" t="s">
        <v>24</v>
      </c>
      <c r="H389" s="50">
        <v>35</v>
      </c>
      <c r="I389" s="23" t="s">
        <v>886</v>
      </c>
      <c r="J389" s="48" t="s">
        <v>887</v>
      </c>
      <c r="K389" s="7"/>
    </row>
    <row r="390" spans="1:11" ht="27.75" customHeight="1">
      <c r="A390" s="40" t="s">
        <v>888</v>
      </c>
      <c r="B390" s="23" t="s">
        <v>11</v>
      </c>
      <c r="C390" s="42">
        <v>10</v>
      </c>
      <c r="D390" s="42">
        <f>C390</f>
        <v>10</v>
      </c>
      <c r="E390" s="51">
        <v>0.29166666666666669</v>
      </c>
      <c r="F390" s="51">
        <v>0.83333333333333337</v>
      </c>
      <c r="G390" s="52" t="s">
        <v>283</v>
      </c>
      <c r="H390" s="52">
        <v>45</v>
      </c>
      <c r="I390" s="23" t="s">
        <v>889</v>
      </c>
      <c r="J390" s="48" t="s">
        <v>890</v>
      </c>
      <c r="K390" s="7"/>
    </row>
    <row r="391" spans="1:11" ht="27.75" customHeight="1">
      <c r="A391" s="40" t="s">
        <v>891</v>
      </c>
      <c r="B391" s="23" t="s">
        <v>11</v>
      </c>
      <c r="C391" s="42">
        <v>1</v>
      </c>
      <c r="D391" s="42">
        <f t="shared" ref="D391:D396" si="16">C391*2</f>
        <v>2</v>
      </c>
      <c r="E391" s="51">
        <v>0.3125</v>
      </c>
      <c r="F391" s="51">
        <v>0.85416666666666663</v>
      </c>
      <c r="G391" s="52" t="s">
        <v>15</v>
      </c>
      <c r="H391" s="52">
        <v>30</v>
      </c>
      <c r="I391" s="23" t="s">
        <v>892</v>
      </c>
      <c r="J391" s="48" t="s">
        <v>893</v>
      </c>
      <c r="K391" s="7"/>
    </row>
    <row r="392" spans="1:11" ht="27.75" customHeight="1">
      <c r="A392" s="40" t="s">
        <v>894</v>
      </c>
      <c r="B392" s="23" t="s">
        <v>11</v>
      </c>
      <c r="C392" s="42">
        <v>2</v>
      </c>
      <c r="D392" s="42">
        <f t="shared" si="16"/>
        <v>4</v>
      </c>
      <c r="E392" s="51">
        <v>0.29166666666666669</v>
      </c>
      <c r="F392" s="51">
        <v>0.83333333333333337</v>
      </c>
      <c r="G392" s="52" t="s">
        <v>15</v>
      </c>
      <c r="H392" s="52">
        <v>45</v>
      </c>
      <c r="I392" s="23" t="s">
        <v>895</v>
      </c>
      <c r="J392" s="48" t="s">
        <v>896</v>
      </c>
      <c r="K392" s="7"/>
    </row>
    <row r="393" spans="1:11">
      <c r="A393" s="40" t="s">
        <v>897</v>
      </c>
      <c r="B393" s="23" t="s">
        <v>11</v>
      </c>
      <c r="C393" s="42">
        <v>5</v>
      </c>
      <c r="D393" s="42">
        <f t="shared" si="16"/>
        <v>10</v>
      </c>
      <c r="E393" s="12" t="s">
        <v>898</v>
      </c>
      <c r="F393" s="12" t="s">
        <v>898</v>
      </c>
      <c r="G393" s="12" t="s">
        <v>898</v>
      </c>
      <c r="H393" s="12" t="s">
        <v>898</v>
      </c>
      <c r="I393" s="10" t="s">
        <v>899</v>
      </c>
      <c r="J393" s="10" t="s">
        <v>899</v>
      </c>
      <c r="K393" s="7"/>
    </row>
    <row r="394" spans="1:11">
      <c r="A394" s="40" t="s">
        <v>900</v>
      </c>
      <c r="B394" s="23" t="s">
        <v>11</v>
      </c>
      <c r="C394" s="45">
        <v>4</v>
      </c>
      <c r="D394" s="45">
        <f t="shared" si="16"/>
        <v>8</v>
      </c>
      <c r="E394" s="12" t="s">
        <v>898</v>
      </c>
      <c r="F394" s="12" t="s">
        <v>898</v>
      </c>
      <c r="G394" s="12" t="s">
        <v>898</v>
      </c>
      <c r="H394" s="12" t="s">
        <v>898</v>
      </c>
      <c r="I394" s="10" t="s">
        <v>899</v>
      </c>
      <c r="J394" s="10" t="s">
        <v>899</v>
      </c>
      <c r="K394" s="7"/>
    </row>
    <row r="395" spans="1:11">
      <c r="A395" s="40" t="s">
        <v>901</v>
      </c>
      <c r="B395" s="23" t="s">
        <v>11</v>
      </c>
      <c r="C395" s="45">
        <v>4</v>
      </c>
      <c r="D395" s="45">
        <f t="shared" si="16"/>
        <v>8</v>
      </c>
      <c r="E395" s="12" t="s">
        <v>898</v>
      </c>
      <c r="F395" s="12" t="s">
        <v>898</v>
      </c>
      <c r="G395" s="12" t="s">
        <v>898</v>
      </c>
      <c r="H395" s="12" t="s">
        <v>898</v>
      </c>
      <c r="I395" s="10" t="s">
        <v>899</v>
      </c>
      <c r="J395" s="10" t="s">
        <v>899</v>
      </c>
      <c r="K395" s="7"/>
    </row>
    <row r="396" spans="1:11">
      <c r="A396" s="40" t="s">
        <v>902</v>
      </c>
      <c r="B396" s="23" t="s">
        <v>11</v>
      </c>
      <c r="C396" s="42">
        <v>1</v>
      </c>
      <c r="D396" s="42">
        <f t="shared" si="16"/>
        <v>2</v>
      </c>
      <c r="E396" s="12" t="s">
        <v>898</v>
      </c>
      <c r="F396" s="12" t="s">
        <v>898</v>
      </c>
      <c r="G396" s="12" t="s">
        <v>898</v>
      </c>
      <c r="H396" s="12" t="s">
        <v>898</v>
      </c>
      <c r="I396" s="10" t="s">
        <v>899</v>
      </c>
      <c r="J396" s="10" t="s">
        <v>899</v>
      </c>
      <c r="K396" s="7"/>
    </row>
    <row r="397" spans="1:11" s="59" customFormat="1" ht="15" thickBot="1">
      <c r="A397" s="84" t="s">
        <v>903</v>
      </c>
      <c r="B397" s="85"/>
      <c r="C397" s="53">
        <f>SUM(C3:C396)</f>
        <v>6381</v>
      </c>
      <c r="D397" s="54">
        <f>SUM(D3:D396)</f>
        <v>12052</v>
      </c>
      <c r="E397" s="55"/>
      <c r="F397" s="55"/>
      <c r="G397" s="56"/>
      <c r="H397" s="56"/>
      <c r="I397" s="57"/>
      <c r="J397" s="58"/>
    </row>
    <row r="398" spans="1:11" s="60" customFormat="1">
      <c r="A398" s="86"/>
      <c r="B398" s="86"/>
      <c r="C398" s="86"/>
      <c r="D398" s="86"/>
      <c r="E398" s="86"/>
      <c r="F398" s="86"/>
      <c r="G398" s="86"/>
      <c r="H398" s="86"/>
      <c r="I398" s="86"/>
      <c r="J398" s="86"/>
    </row>
  </sheetData>
  <mergeCells count="3">
    <mergeCell ref="A1:J1"/>
    <mergeCell ref="A397:B397"/>
    <mergeCell ref="A398:J398"/>
  </mergeCells>
  <phoneticPr fontId="1" type="noConversion"/>
  <pageMargins left="0.7" right="0.7" top="0.75" bottom="0.75" header="0.3" footer="0.3"/>
  <pageSetup paperSize="9" orientation="portrait" horizontalDpi="200" verticalDpi="200" r:id="rId1"/>
  <drawing r:id="rId2"/>
  <legacyDrawing r:id="rId3"/>
</worksheet>
</file>

<file path=xl/worksheets/sheet2.xml><?xml version="1.0" encoding="utf-8"?>
<worksheet xmlns="http://schemas.openxmlformats.org/spreadsheetml/2006/main" xmlns:r="http://schemas.openxmlformats.org/officeDocument/2006/relationships">
  <dimension ref="A1:L30"/>
  <sheetViews>
    <sheetView topLeftCell="A4" workbookViewId="0">
      <selection activeCell="N23" sqref="N23"/>
    </sheetView>
  </sheetViews>
  <sheetFormatPr defaultRowHeight="14.25"/>
  <cols>
    <col min="1" max="7" width="9" style="65"/>
    <col min="8" max="8" width="9" style="64"/>
    <col min="9" max="16384" width="9" style="65"/>
  </cols>
  <sheetData>
    <row r="1" spans="1:11" ht="48" customHeight="1">
      <c r="A1" s="121"/>
      <c r="B1" s="122"/>
      <c r="C1" s="122"/>
      <c r="D1" s="122"/>
      <c r="E1" s="122"/>
      <c r="F1" s="122"/>
      <c r="G1" s="122"/>
    </row>
    <row r="2" spans="1:11" ht="15" thickBot="1">
      <c r="A2" s="96" t="s">
        <v>908</v>
      </c>
      <c r="B2" s="96"/>
      <c r="C2" s="96"/>
      <c r="D2" s="96"/>
      <c r="E2" s="96"/>
      <c r="F2" s="96"/>
      <c r="G2" s="96"/>
      <c r="H2" s="96"/>
    </row>
    <row r="3" spans="1:11" ht="42.75">
      <c r="A3" s="97" t="s">
        <v>1</v>
      </c>
      <c r="B3" s="98"/>
      <c r="C3" s="98" t="s">
        <v>909</v>
      </c>
      <c r="D3" s="98"/>
      <c r="E3" s="67" t="s">
        <v>910</v>
      </c>
      <c r="F3" s="68" t="s">
        <v>911</v>
      </c>
      <c r="G3" s="67" t="s">
        <v>912</v>
      </c>
      <c r="H3" s="119" t="s">
        <v>10</v>
      </c>
      <c r="I3" s="119"/>
      <c r="J3" s="119"/>
      <c r="K3" s="120"/>
    </row>
    <row r="4" spans="1:11">
      <c r="A4" s="89" t="s">
        <v>913</v>
      </c>
      <c r="B4" s="90"/>
      <c r="C4" s="106">
        <v>16</v>
      </c>
      <c r="D4" s="106"/>
      <c r="E4" s="69">
        <v>156</v>
      </c>
      <c r="F4" s="69">
        <v>340</v>
      </c>
      <c r="G4" s="116">
        <v>1028.8499999999999</v>
      </c>
      <c r="H4" s="114" t="s">
        <v>914</v>
      </c>
      <c r="I4" s="114"/>
      <c r="J4" s="114"/>
      <c r="K4" s="115"/>
    </row>
    <row r="5" spans="1:11">
      <c r="A5" s="89" t="s">
        <v>915</v>
      </c>
      <c r="B5" s="90"/>
      <c r="C5" s="106">
        <v>8</v>
      </c>
      <c r="D5" s="106"/>
      <c r="E5" s="106">
        <v>256</v>
      </c>
      <c r="F5" s="106">
        <v>450</v>
      </c>
      <c r="G5" s="117"/>
      <c r="H5" s="114" t="s">
        <v>916</v>
      </c>
      <c r="I5" s="114"/>
      <c r="J5" s="114"/>
      <c r="K5" s="115"/>
    </row>
    <row r="6" spans="1:11">
      <c r="A6" s="89" t="s">
        <v>904</v>
      </c>
      <c r="B6" s="90"/>
      <c r="C6" s="106">
        <v>16</v>
      </c>
      <c r="D6" s="106"/>
      <c r="E6" s="106"/>
      <c r="F6" s="106"/>
      <c r="G6" s="117"/>
      <c r="H6" s="114" t="s">
        <v>917</v>
      </c>
      <c r="I6" s="114"/>
      <c r="J6" s="114"/>
      <c r="K6" s="115"/>
    </row>
    <row r="7" spans="1:11">
      <c r="A7" s="89" t="s">
        <v>918</v>
      </c>
      <c r="B7" s="90"/>
      <c r="C7" s="106">
        <v>18</v>
      </c>
      <c r="D7" s="106"/>
      <c r="E7" s="69">
        <v>177</v>
      </c>
      <c r="F7" s="69">
        <v>156</v>
      </c>
      <c r="G7" s="117"/>
      <c r="H7" s="114" t="s">
        <v>919</v>
      </c>
      <c r="I7" s="114"/>
      <c r="J7" s="114"/>
      <c r="K7" s="115"/>
    </row>
    <row r="8" spans="1:11">
      <c r="A8" s="89" t="s">
        <v>905</v>
      </c>
      <c r="B8" s="90"/>
      <c r="C8" s="106">
        <v>11</v>
      </c>
      <c r="D8" s="106"/>
      <c r="E8" s="69">
        <v>140</v>
      </c>
      <c r="F8" s="69">
        <v>224</v>
      </c>
      <c r="G8" s="117"/>
      <c r="H8" s="107" t="s">
        <v>920</v>
      </c>
      <c r="I8" s="108"/>
      <c r="J8" s="108"/>
      <c r="K8" s="109"/>
    </row>
    <row r="9" spans="1:11">
      <c r="A9" s="89" t="s">
        <v>921</v>
      </c>
      <c r="B9" s="90"/>
      <c r="C9" s="106">
        <v>14</v>
      </c>
      <c r="D9" s="106"/>
      <c r="E9" s="110">
        <v>123</v>
      </c>
      <c r="F9" s="110">
        <v>152</v>
      </c>
      <c r="G9" s="117"/>
      <c r="H9" s="107" t="s">
        <v>922</v>
      </c>
      <c r="I9" s="108"/>
      <c r="J9" s="108"/>
      <c r="K9" s="109"/>
    </row>
    <row r="10" spans="1:11">
      <c r="A10" s="89" t="s">
        <v>923</v>
      </c>
      <c r="B10" s="90"/>
      <c r="C10" s="106">
        <v>2</v>
      </c>
      <c r="D10" s="106"/>
      <c r="E10" s="111"/>
      <c r="F10" s="111"/>
      <c r="G10" s="117"/>
      <c r="H10" s="112" t="s">
        <v>924</v>
      </c>
      <c r="I10" s="112"/>
      <c r="J10" s="112"/>
      <c r="K10" s="113"/>
    </row>
    <row r="11" spans="1:11">
      <c r="A11" s="89" t="s">
        <v>925</v>
      </c>
      <c r="B11" s="90"/>
      <c r="C11" s="106">
        <v>24</v>
      </c>
      <c r="D11" s="106"/>
      <c r="E11" s="69">
        <v>240</v>
      </c>
      <c r="F11" s="69">
        <v>320</v>
      </c>
      <c r="G11" s="117"/>
      <c r="H11" s="107" t="s">
        <v>926</v>
      </c>
      <c r="I11" s="108"/>
      <c r="J11" s="108"/>
      <c r="K11" s="109"/>
    </row>
    <row r="12" spans="1:11">
      <c r="A12" s="89" t="s">
        <v>906</v>
      </c>
      <c r="B12" s="90"/>
      <c r="C12" s="106">
        <v>13</v>
      </c>
      <c r="D12" s="106"/>
      <c r="E12" s="69">
        <v>129</v>
      </c>
      <c r="F12" s="69">
        <v>248</v>
      </c>
      <c r="G12" s="117"/>
      <c r="H12" s="107" t="s">
        <v>927</v>
      </c>
      <c r="I12" s="108"/>
      <c r="J12" s="108"/>
      <c r="K12" s="109"/>
    </row>
    <row r="13" spans="1:11">
      <c r="A13" s="89" t="s">
        <v>928</v>
      </c>
      <c r="B13" s="90"/>
      <c r="C13" s="106">
        <v>9</v>
      </c>
      <c r="D13" s="106"/>
      <c r="E13" s="69">
        <v>40</v>
      </c>
      <c r="F13" s="69">
        <v>40</v>
      </c>
      <c r="G13" s="117"/>
      <c r="H13" s="107" t="s">
        <v>929</v>
      </c>
      <c r="I13" s="108"/>
      <c r="J13" s="108"/>
      <c r="K13" s="109"/>
    </row>
    <row r="14" spans="1:11">
      <c r="A14" s="89" t="s">
        <v>930</v>
      </c>
      <c r="B14" s="90"/>
      <c r="C14" s="106">
        <v>14</v>
      </c>
      <c r="D14" s="106"/>
      <c r="E14" s="69">
        <v>129</v>
      </c>
      <c r="F14" s="69">
        <v>192</v>
      </c>
      <c r="G14" s="118"/>
      <c r="H14" s="107" t="s">
        <v>931</v>
      </c>
      <c r="I14" s="108"/>
      <c r="J14" s="108"/>
      <c r="K14" s="109"/>
    </row>
    <row r="15" spans="1:11">
      <c r="A15" s="89" t="s">
        <v>932</v>
      </c>
      <c r="B15" s="90"/>
      <c r="C15" s="90"/>
      <c r="D15" s="90"/>
      <c r="E15" s="70">
        <f>SUM(E4:E14)</f>
        <v>1390</v>
      </c>
      <c r="F15" s="70">
        <f>SUM(F4:F14)</f>
        <v>2122</v>
      </c>
      <c r="G15" s="71">
        <f>SUM(G4:G14)</f>
        <v>1028.8499999999999</v>
      </c>
      <c r="H15" s="101"/>
      <c r="I15" s="101"/>
      <c r="J15" s="101"/>
      <c r="K15" s="102"/>
    </row>
    <row r="16" spans="1:11" ht="15" thickBot="1">
      <c r="A16" s="91" t="s">
        <v>907</v>
      </c>
      <c r="B16" s="92"/>
      <c r="C16" s="92"/>
      <c r="D16" s="92"/>
      <c r="E16" s="92">
        <f>E15+F15</f>
        <v>3512</v>
      </c>
      <c r="F16" s="92"/>
      <c r="G16" s="72"/>
      <c r="H16" s="103"/>
      <c r="I16" s="103"/>
      <c r="J16" s="103"/>
      <c r="K16" s="104"/>
    </row>
    <row r="17" spans="1:12">
      <c r="A17" s="105"/>
      <c r="B17" s="105"/>
      <c r="C17" s="105"/>
      <c r="D17" s="105"/>
      <c r="E17" s="73"/>
    </row>
    <row r="18" spans="1:12" ht="15" thickBot="1">
      <c r="A18" s="95" t="s">
        <v>933</v>
      </c>
      <c r="B18" s="95"/>
      <c r="C18" s="96"/>
      <c r="D18" s="95"/>
      <c r="E18" s="95"/>
      <c r="F18" s="95"/>
      <c r="G18" s="96"/>
      <c r="H18" s="95"/>
    </row>
    <row r="19" spans="1:12" ht="42.75">
      <c r="A19" s="97" t="s">
        <v>1</v>
      </c>
      <c r="B19" s="98"/>
      <c r="C19" s="68" t="s">
        <v>934</v>
      </c>
      <c r="D19" s="67" t="s">
        <v>935</v>
      </c>
      <c r="E19" s="68" t="s">
        <v>936</v>
      </c>
      <c r="F19" s="74" t="s">
        <v>937</v>
      </c>
      <c r="G19" s="68" t="s">
        <v>5</v>
      </c>
      <c r="H19" s="74" t="s">
        <v>6</v>
      </c>
      <c r="I19" s="74" t="s">
        <v>938</v>
      </c>
      <c r="J19" s="74" t="s">
        <v>939</v>
      </c>
      <c r="K19" s="68" t="s">
        <v>940</v>
      </c>
      <c r="L19" s="75" t="s">
        <v>941</v>
      </c>
    </row>
    <row r="20" spans="1:12">
      <c r="A20" s="89" t="s">
        <v>913</v>
      </c>
      <c r="B20" s="90"/>
      <c r="C20" s="70">
        <v>32</v>
      </c>
      <c r="D20" s="70">
        <f>C20*48</f>
        <v>1536</v>
      </c>
      <c r="E20" s="70" t="s">
        <v>942</v>
      </c>
      <c r="F20" s="66" t="s">
        <v>942</v>
      </c>
      <c r="G20" s="76">
        <v>0.25694444444444448</v>
      </c>
      <c r="H20" s="76">
        <v>0.95486111111111116</v>
      </c>
      <c r="I20" s="70">
        <v>1</v>
      </c>
      <c r="J20" s="70">
        <v>3</v>
      </c>
      <c r="K20" s="70" t="s">
        <v>943</v>
      </c>
      <c r="L20" s="77" t="s">
        <v>944</v>
      </c>
    </row>
    <row r="21" spans="1:12">
      <c r="A21" s="89" t="s">
        <v>915</v>
      </c>
      <c r="B21" s="90"/>
      <c r="C21" s="70">
        <v>30</v>
      </c>
      <c r="D21" s="70">
        <f>C21*48</f>
        <v>1440</v>
      </c>
      <c r="E21" s="70" t="s">
        <v>942</v>
      </c>
      <c r="F21" s="66" t="s">
        <v>942</v>
      </c>
      <c r="G21" s="78">
        <v>0.25</v>
      </c>
      <c r="H21" s="78">
        <v>0.97916666666666663</v>
      </c>
      <c r="I21" s="79">
        <v>1</v>
      </c>
      <c r="J21" s="79">
        <v>3</v>
      </c>
      <c r="K21" s="79" t="s">
        <v>945</v>
      </c>
      <c r="L21" s="79" t="s">
        <v>946</v>
      </c>
    </row>
    <row r="22" spans="1:12">
      <c r="A22" s="89" t="s">
        <v>918</v>
      </c>
      <c r="B22" s="90"/>
      <c r="C22" s="70">
        <v>24</v>
      </c>
      <c r="D22" s="70" t="s">
        <v>942</v>
      </c>
      <c r="E22" s="70" t="s">
        <v>942</v>
      </c>
      <c r="F22" s="66">
        <f>C22*36</f>
        <v>864</v>
      </c>
      <c r="G22" s="99">
        <v>0.25</v>
      </c>
      <c r="H22" s="99">
        <v>0.97916666666666663</v>
      </c>
      <c r="I22" s="93">
        <v>1</v>
      </c>
      <c r="J22" s="93">
        <v>5</v>
      </c>
      <c r="K22" s="93" t="s">
        <v>947</v>
      </c>
      <c r="L22" s="93" t="s">
        <v>948</v>
      </c>
    </row>
    <row r="23" spans="1:12">
      <c r="A23" s="89" t="s">
        <v>905</v>
      </c>
      <c r="B23" s="90"/>
      <c r="C23" s="69">
        <v>28</v>
      </c>
      <c r="D23" s="70">
        <f>C23*36</f>
        <v>1008</v>
      </c>
      <c r="E23" s="70" t="s">
        <v>942</v>
      </c>
      <c r="F23" s="66" t="s">
        <v>942</v>
      </c>
      <c r="G23" s="100">
        <v>0.25</v>
      </c>
      <c r="H23" s="100">
        <v>0.97916666666666663</v>
      </c>
      <c r="I23" s="94">
        <v>1</v>
      </c>
      <c r="J23" s="94">
        <v>5</v>
      </c>
      <c r="K23" s="94"/>
      <c r="L23" s="94"/>
    </row>
    <row r="24" spans="1:12">
      <c r="A24" s="89" t="s">
        <v>921</v>
      </c>
      <c r="B24" s="90"/>
      <c r="C24" s="70">
        <v>33</v>
      </c>
      <c r="D24" s="70" t="s">
        <v>942</v>
      </c>
      <c r="E24" s="70">
        <f>C24*16</f>
        <v>528</v>
      </c>
      <c r="F24" s="66" t="s">
        <v>942</v>
      </c>
      <c r="G24" s="76">
        <v>0.25</v>
      </c>
      <c r="H24" s="76">
        <v>0.92708333333333337</v>
      </c>
      <c r="I24" s="70">
        <v>5</v>
      </c>
      <c r="J24" s="70">
        <v>8</v>
      </c>
      <c r="K24" s="70" t="s">
        <v>949</v>
      </c>
      <c r="L24" s="77" t="s">
        <v>944</v>
      </c>
    </row>
    <row r="25" spans="1:12">
      <c r="A25" s="89" t="s">
        <v>925</v>
      </c>
      <c r="B25" s="90"/>
      <c r="C25" s="70">
        <v>33</v>
      </c>
      <c r="D25" s="70">
        <f>C25*36</f>
        <v>1188</v>
      </c>
      <c r="E25" s="70" t="s">
        <v>942</v>
      </c>
      <c r="F25" s="66" t="s">
        <v>942</v>
      </c>
      <c r="G25" s="76">
        <v>0.25</v>
      </c>
      <c r="H25" s="76">
        <v>0.97916666666666663</v>
      </c>
      <c r="I25" s="70">
        <v>3</v>
      </c>
      <c r="J25" s="70">
        <v>5</v>
      </c>
      <c r="K25" s="70" t="s">
        <v>950</v>
      </c>
      <c r="L25" s="77" t="s">
        <v>951</v>
      </c>
    </row>
    <row r="26" spans="1:12">
      <c r="A26" s="89" t="s">
        <v>906</v>
      </c>
      <c r="B26" s="90"/>
      <c r="C26" s="69">
        <v>30</v>
      </c>
      <c r="D26" s="69">
        <f>C26*48</f>
        <v>1440</v>
      </c>
      <c r="E26" s="70" t="s">
        <v>942</v>
      </c>
      <c r="F26" s="66" t="s">
        <v>942</v>
      </c>
      <c r="G26" s="76">
        <v>0.26041666666666669</v>
      </c>
      <c r="H26" s="76">
        <v>0.95486111111111116</v>
      </c>
      <c r="I26" s="70">
        <v>3</v>
      </c>
      <c r="J26" s="70">
        <v>5</v>
      </c>
      <c r="K26" s="70" t="s">
        <v>952</v>
      </c>
      <c r="L26" s="77" t="s">
        <v>953</v>
      </c>
    </row>
    <row r="27" spans="1:12">
      <c r="A27" s="89" t="s">
        <v>928</v>
      </c>
      <c r="B27" s="90"/>
      <c r="C27" s="69">
        <v>8</v>
      </c>
      <c r="D27" s="69">
        <f>C27*12</f>
        <v>96</v>
      </c>
      <c r="E27" s="70" t="s">
        <v>942</v>
      </c>
      <c r="F27" s="66" t="s">
        <v>942</v>
      </c>
      <c r="G27" s="76">
        <v>0.33333333333333331</v>
      </c>
      <c r="H27" s="76">
        <v>0.875</v>
      </c>
      <c r="I27" s="70">
        <v>6</v>
      </c>
      <c r="J27" s="70">
        <v>7</v>
      </c>
      <c r="K27" s="70" t="s">
        <v>954</v>
      </c>
      <c r="L27" s="77" t="s">
        <v>955</v>
      </c>
    </row>
    <row r="28" spans="1:12">
      <c r="A28" s="89" t="s">
        <v>956</v>
      </c>
      <c r="B28" s="90"/>
      <c r="C28" s="69">
        <v>8</v>
      </c>
      <c r="D28" s="69">
        <f>C28*30</f>
        <v>240</v>
      </c>
      <c r="E28" s="70" t="s">
        <v>942</v>
      </c>
      <c r="F28" s="66" t="s">
        <v>942</v>
      </c>
      <c r="G28" s="76">
        <v>0.25694444444444448</v>
      </c>
      <c r="H28" s="76">
        <v>0.94444444444444453</v>
      </c>
      <c r="I28" s="70">
        <v>5</v>
      </c>
      <c r="J28" s="70">
        <v>7</v>
      </c>
      <c r="K28" s="70" t="s">
        <v>957</v>
      </c>
      <c r="L28" s="77" t="s">
        <v>958</v>
      </c>
    </row>
    <row r="29" spans="1:12" ht="15" thickBot="1">
      <c r="A29" s="91" t="s">
        <v>907</v>
      </c>
      <c r="B29" s="92"/>
      <c r="C29" s="72">
        <f>SUM(C20:C28)</f>
        <v>226</v>
      </c>
      <c r="D29" s="92">
        <f>SUM(D20:F28)</f>
        <v>8340</v>
      </c>
      <c r="E29" s="92"/>
      <c r="F29" s="92"/>
      <c r="G29" s="80"/>
      <c r="H29" s="80"/>
      <c r="I29" s="81"/>
      <c r="J29" s="81"/>
      <c r="K29" s="81"/>
      <c r="L29" s="82"/>
    </row>
    <row r="30" spans="1:12">
      <c r="A30" s="87" t="s">
        <v>959</v>
      </c>
      <c r="B30" s="88"/>
      <c r="C30" s="88"/>
      <c r="D30" s="88"/>
      <c r="E30" s="88"/>
      <c r="F30" s="88"/>
      <c r="G30" s="88"/>
      <c r="H30" s="88"/>
    </row>
  </sheetData>
  <mergeCells count="70">
    <mergeCell ref="A2:H2"/>
    <mergeCell ref="A3:B3"/>
    <mergeCell ref="C3:D3"/>
    <mergeCell ref="H3:K3"/>
    <mergeCell ref="A1:G1"/>
    <mergeCell ref="A8:B8"/>
    <mergeCell ref="C8:D8"/>
    <mergeCell ref="H8:K8"/>
    <mergeCell ref="A4:B4"/>
    <mergeCell ref="C4:D4"/>
    <mergeCell ref="G4:G14"/>
    <mergeCell ref="H4:K4"/>
    <mergeCell ref="A5:B5"/>
    <mergeCell ref="C5:D5"/>
    <mergeCell ref="E5:E6"/>
    <mergeCell ref="F5:F6"/>
    <mergeCell ref="H5:K5"/>
    <mergeCell ref="A6:B6"/>
    <mergeCell ref="C6:D6"/>
    <mergeCell ref="H6:K6"/>
    <mergeCell ref="A7:B7"/>
    <mergeCell ref="C7:D7"/>
    <mergeCell ref="H7:K7"/>
    <mergeCell ref="A9:B9"/>
    <mergeCell ref="C9:D9"/>
    <mergeCell ref="E9:E10"/>
    <mergeCell ref="F9:F10"/>
    <mergeCell ref="H9:K9"/>
    <mergeCell ref="A10:B10"/>
    <mergeCell ref="C10:D10"/>
    <mergeCell ref="H10:K10"/>
    <mergeCell ref="A11:B11"/>
    <mergeCell ref="C11:D11"/>
    <mergeCell ref="H11:K11"/>
    <mergeCell ref="A12:B12"/>
    <mergeCell ref="C12:D12"/>
    <mergeCell ref="H12:K12"/>
    <mergeCell ref="A17:B17"/>
    <mergeCell ref="C17:D17"/>
    <mergeCell ref="A13:B13"/>
    <mergeCell ref="C13:D13"/>
    <mergeCell ref="H13:K13"/>
    <mergeCell ref="A14:B14"/>
    <mergeCell ref="C14:D14"/>
    <mergeCell ref="H14:K14"/>
    <mergeCell ref="A15:D15"/>
    <mergeCell ref="H15:K15"/>
    <mergeCell ref="A16:D16"/>
    <mergeCell ref="E16:F16"/>
    <mergeCell ref="H16:K16"/>
    <mergeCell ref="A24:B24"/>
    <mergeCell ref="A18:H18"/>
    <mergeCell ref="A19:B19"/>
    <mergeCell ref="A20:B20"/>
    <mergeCell ref="A21:B21"/>
    <mergeCell ref="A22:B22"/>
    <mergeCell ref="G22:G23"/>
    <mergeCell ref="H22:H23"/>
    <mergeCell ref="I22:I23"/>
    <mergeCell ref="J22:J23"/>
    <mergeCell ref="K22:K23"/>
    <mergeCell ref="L22:L23"/>
    <mergeCell ref="A23:B23"/>
    <mergeCell ref="A30:H30"/>
    <mergeCell ref="A25:B25"/>
    <mergeCell ref="A26:B26"/>
    <mergeCell ref="A27:B27"/>
    <mergeCell ref="A28:B28"/>
    <mergeCell ref="A29:B29"/>
    <mergeCell ref="D29:F29"/>
  </mergeCells>
  <phoneticPr fontId="1" type="noConversion"/>
  <pageMargins left="0.7" right="0.7" top="0.75" bottom="0.75" header="0.3" footer="0.3"/>
  <pageSetup paperSize="9" orientation="portrait"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广州公交</vt:lpstr>
      <vt:lpstr>广州地铁</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2014-09-12T01:51:31Z</dcterms:modified>
</cp:coreProperties>
</file>