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13692\Desktop\My Projects\old\凡人模拟\道友\"/>
    </mc:Choice>
  </mc:AlternateContent>
  <xr:revisionPtr revIDLastSave="0" documentId="13_ncr:1_{EE7708DC-C15A-438A-A380-CD772E14B7F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道具" sheetId="1" r:id="rId1"/>
    <sheet name="属性" sheetId="2" r:id="rId2"/>
    <sheet name="妖宠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2" i="1"/>
</calcChain>
</file>

<file path=xl/sharedStrings.xml><?xml version="1.0" encoding="utf-8"?>
<sst xmlns="http://schemas.openxmlformats.org/spreadsheetml/2006/main" count="127" uniqueCount="77">
  <si>
    <t>名称</t>
    <phoneticPr fontId="1" type="noConversion"/>
  </si>
  <si>
    <t>形制</t>
    <phoneticPr fontId="1" type="noConversion"/>
  </si>
  <si>
    <t>伤害常数</t>
    <phoneticPr fontId="1" type="noConversion"/>
  </si>
  <si>
    <t>触发次数</t>
    <phoneticPr fontId="1" type="noConversion"/>
  </si>
  <si>
    <t>特效类型</t>
    <phoneticPr fontId="1" type="noConversion"/>
  </si>
  <si>
    <t>特效参数</t>
    <phoneticPr fontId="1" type="noConversion"/>
  </si>
  <si>
    <t>本命法宝·剑刀枪</t>
  </si>
  <si>
    <t>秘术</t>
  </si>
  <si>
    <t>金</t>
  </si>
  <si>
    <t>木</t>
  </si>
  <si>
    <t>水</t>
  </si>
  <si>
    <t>维克托冲锋枪</t>
    <phoneticPr fontId="1" type="noConversion"/>
  </si>
  <si>
    <t>雷</t>
  </si>
  <si>
    <t>秘术·加防</t>
  </si>
  <si>
    <t>灵核·死狱</t>
  </si>
  <si>
    <t>元仙秘术</t>
    <phoneticPr fontId="1" type="noConversion"/>
  </si>
  <si>
    <t>秘术·加血</t>
  </si>
  <si>
    <t>元山秘术</t>
    <phoneticPr fontId="1" type="noConversion"/>
  </si>
  <si>
    <t>土</t>
  </si>
  <si>
    <t>秘术·眩晕</t>
  </si>
  <si>
    <t>金阳秘术</t>
    <phoneticPr fontId="1" type="noConversion"/>
  </si>
  <si>
    <t>极元秘术</t>
    <phoneticPr fontId="1" type="noConversion"/>
  </si>
  <si>
    <t>青溟碧幽珠</t>
    <phoneticPr fontId="1" type="noConversion"/>
  </si>
  <si>
    <t>太青正法</t>
    <phoneticPr fontId="1" type="noConversion"/>
  </si>
  <si>
    <t>法术</t>
  </si>
  <si>
    <t>修罗业火</t>
    <phoneticPr fontId="1" type="noConversion"/>
  </si>
  <si>
    <t>玄天九斩</t>
    <phoneticPr fontId="1" type="noConversion"/>
  </si>
  <si>
    <t>火</t>
  </si>
  <si>
    <t>千里冰封</t>
    <phoneticPr fontId="1" type="noConversion"/>
  </si>
  <si>
    <t>天凰金焰</t>
    <phoneticPr fontId="1" type="noConversion"/>
  </si>
  <si>
    <t>碧落黄泉</t>
    <phoneticPr fontId="1" type="noConversion"/>
  </si>
  <si>
    <t>天外摘星</t>
    <phoneticPr fontId="1" type="noConversion"/>
  </si>
  <si>
    <t>浑天霸拳</t>
    <phoneticPr fontId="1" type="noConversion"/>
  </si>
  <si>
    <t>天火锻神</t>
    <phoneticPr fontId="1" type="noConversion"/>
  </si>
  <si>
    <t>地灭天杀</t>
    <phoneticPr fontId="1" type="noConversion"/>
  </si>
  <si>
    <t>连山绝壑</t>
    <phoneticPr fontId="1" type="noConversion"/>
  </si>
  <si>
    <t>青龙云屏</t>
    <phoneticPr fontId="1" type="noConversion"/>
  </si>
  <si>
    <t>法宝</t>
  </si>
  <si>
    <t>法宝·无视</t>
  </si>
  <si>
    <t>五龙金剑</t>
    <phoneticPr fontId="1" type="noConversion"/>
  </si>
  <si>
    <t>幻海灵虚剑</t>
    <phoneticPr fontId="1" type="noConversion"/>
  </si>
  <si>
    <t>法宝</t>
    <phoneticPr fontId="1" type="noConversion"/>
  </si>
  <si>
    <t>混元无量锤</t>
    <phoneticPr fontId="1" type="noConversion"/>
  </si>
  <si>
    <t>凌霄宝钺</t>
    <phoneticPr fontId="1" type="noConversion"/>
  </si>
  <si>
    <t>玄火如意</t>
    <phoneticPr fontId="1" type="noConversion"/>
  </si>
  <si>
    <t>天武破灵刀</t>
    <phoneticPr fontId="1" type="noConversion"/>
  </si>
  <si>
    <t>暴雨梨花针</t>
    <phoneticPr fontId="1" type="noConversion"/>
  </si>
  <si>
    <t>朱宇剑</t>
    <phoneticPr fontId="1" type="noConversion"/>
  </si>
  <si>
    <t>攻击</t>
    <phoneticPr fontId="1" type="noConversion"/>
  </si>
  <si>
    <t>防御</t>
    <phoneticPr fontId="1" type="noConversion"/>
  </si>
  <si>
    <t>血量</t>
    <phoneticPr fontId="1" type="noConversion"/>
  </si>
  <si>
    <t>闪避</t>
    <phoneticPr fontId="1" type="noConversion"/>
  </si>
  <si>
    <t>速度</t>
    <phoneticPr fontId="1" type="noConversion"/>
  </si>
  <si>
    <t>暴击</t>
    <phoneticPr fontId="1" type="noConversion"/>
  </si>
  <si>
    <t>黑焰魔刀</t>
    <phoneticPr fontId="1" type="noConversion"/>
  </si>
  <si>
    <t>天火流星锤</t>
    <phoneticPr fontId="1" type="noConversion"/>
  </si>
  <si>
    <t>火</t>
    <phoneticPr fontId="1" type="noConversion"/>
  </si>
  <si>
    <t>秘术·加攻</t>
    <phoneticPr fontId="1" type="noConversion"/>
  </si>
  <si>
    <t>五行</t>
    <phoneticPr fontId="1" type="noConversion"/>
  </si>
  <si>
    <t>设置1</t>
  </si>
  <si>
    <t>设置1</t>
    <phoneticPr fontId="1" type="noConversion"/>
  </si>
  <si>
    <t>设置2</t>
    <phoneticPr fontId="1" type="noConversion"/>
  </si>
  <si>
    <t>设置3</t>
    <phoneticPr fontId="1" type="noConversion"/>
  </si>
  <si>
    <t>设置4</t>
    <phoneticPr fontId="1" type="noConversion"/>
  </si>
  <si>
    <t>设置5</t>
    <phoneticPr fontId="1" type="noConversion"/>
  </si>
  <si>
    <t>出战设置</t>
    <phoneticPr fontId="1" type="noConversion"/>
  </si>
  <si>
    <t>金抗</t>
    <phoneticPr fontId="1" type="noConversion"/>
  </si>
  <si>
    <t>木抗</t>
    <phoneticPr fontId="1" type="noConversion"/>
  </si>
  <si>
    <t>水抗</t>
    <phoneticPr fontId="1" type="noConversion"/>
  </si>
  <si>
    <t>火抗</t>
    <phoneticPr fontId="1" type="noConversion"/>
  </si>
  <si>
    <t>土抗</t>
    <phoneticPr fontId="1" type="noConversion"/>
  </si>
  <si>
    <t>雷抗</t>
    <phoneticPr fontId="1" type="noConversion"/>
  </si>
  <si>
    <t>触发概率</t>
    <phoneticPr fontId="1" type="noConversion"/>
  </si>
  <si>
    <t>伤害提升</t>
    <phoneticPr fontId="1" type="noConversion"/>
  </si>
  <si>
    <t>伤害系数</t>
    <phoneticPr fontId="1" type="noConversion"/>
  </si>
  <si>
    <t>单次伤害(填充柄)</t>
    <phoneticPr fontId="1" type="noConversion"/>
  </si>
  <si>
    <t>别打我嘤嘤嘤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</si>
</sst>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_);[Red]\(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77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"/>
  <sheetViews>
    <sheetView tabSelected="1" workbookViewId="0">
      <pane ySplit="1" topLeftCell="A8" activePane="bottomLeft" state="frozen"/>
      <selection pane="bottomLeft" activeCell="N31" sqref="N31"/>
    </sheetView>
  </sheetViews>
  <sheetFormatPr defaultRowHeight="13.8" x14ac:dyDescent="0.25"/>
  <cols>
    <col min="2" max="6" width="7.77734375" style="5" customWidth="1"/>
    <col min="7" max="7" width="17.109375" style="3" customWidth="1"/>
    <col min="8" max="8" width="15.6640625" style="1" customWidth="1"/>
    <col min="9" max="9" width="7.109375" style="1" customWidth="1"/>
    <col min="10" max="10" width="9.77734375" style="2" customWidth="1"/>
    <col min="11" max="12" width="9.77734375" style="6" customWidth="1"/>
    <col min="13" max="14" width="9.77734375" customWidth="1"/>
    <col min="15" max="15" width="16.33203125" customWidth="1"/>
    <col min="16" max="16" width="9.88671875" customWidth="1"/>
    <col min="17" max="17" width="9.44140625" customWidth="1"/>
  </cols>
  <sheetData>
    <row r="1" spans="1:17" x14ac:dyDescent="0.25">
      <c r="A1" t="s">
        <v>65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3" t="s">
        <v>0</v>
      </c>
      <c r="H1" s="1" t="s">
        <v>1</v>
      </c>
      <c r="I1" s="1" t="s">
        <v>58</v>
      </c>
      <c r="J1" s="1" t="s">
        <v>3</v>
      </c>
      <c r="K1" s="1" t="s">
        <v>72</v>
      </c>
      <c r="L1" s="1" t="s">
        <v>74</v>
      </c>
      <c r="M1" s="1" t="s">
        <v>2</v>
      </c>
      <c r="N1" s="1" t="s">
        <v>73</v>
      </c>
      <c r="O1" s="1" t="s">
        <v>75</v>
      </c>
      <c r="P1" s="1" t="s">
        <v>4</v>
      </c>
      <c r="Q1" s="1" t="s">
        <v>5</v>
      </c>
    </row>
    <row r="2" spans="1:17" x14ac:dyDescent="0.25">
      <c r="A2" t="s">
        <v>59</v>
      </c>
      <c r="B2" s="5">
        <v>3</v>
      </c>
      <c r="G2" s="4" t="s">
        <v>11</v>
      </c>
      <c r="H2" s="1" t="s">
        <v>6</v>
      </c>
      <c r="I2" s="1" t="s">
        <v>12</v>
      </c>
      <c r="J2" s="2">
        <v>2</v>
      </c>
      <c r="K2" s="6">
        <v>0.1</v>
      </c>
      <c r="L2" s="6">
        <v>0.26</v>
      </c>
      <c r="M2" s="1">
        <v>44707</v>
      </c>
      <c r="N2" s="6">
        <v>0.1</v>
      </c>
      <c r="O2" s="2">
        <f>INT((道具!L2*属性!$B$1+道具!M2)*(1+道具!N2))</f>
        <v>139636</v>
      </c>
      <c r="P2" s="1" t="s">
        <v>14</v>
      </c>
      <c r="Q2" s="6">
        <v>0.19</v>
      </c>
    </row>
    <row r="3" spans="1:17" x14ac:dyDescent="0.25">
      <c r="B3" s="5">
        <v>1</v>
      </c>
      <c r="G3" s="4" t="s">
        <v>15</v>
      </c>
      <c r="H3" s="1" t="s">
        <v>7</v>
      </c>
      <c r="I3" s="1" t="s">
        <v>9</v>
      </c>
      <c r="J3" s="2">
        <v>1</v>
      </c>
      <c r="K3" s="6">
        <v>0.1</v>
      </c>
      <c r="L3" s="6">
        <v>0.2</v>
      </c>
      <c r="M3" s="1">
        <v>58574</v>
      </c>
      <c r="N3" s="1"/>
      <c r="O3" s="2">
        <f>INT((道具!L3*属性!$B$1+道具!M3)*(1+道具!N3))</f>
        <v>121832</v>
      </c>
      <c r="P3" s="1" t="s">
        <v>16</v>
      </c>
      <c r="Q3" s="1">
        <v>100000</v>
      </c>
    </row>
    <row r="4" spans="1:17" x14ac:dyDescent="0.25">
      <c r="B4" s="5">
        <v>2</v>
      </c>
      <c r="G4" s="4" t="s">
        <v>17</v>
      </c>
      <c r="H4" s="1" t="s">
        <v>7</v>
      </c>
      <c r="I4" s="1" t="s">
        <v>18</v>
      </c>
      <c r="J4" s="2">
        <v>1</v>
      </c>
      <c r="K4" s="6">
        <v>0.1</v>
      </c>
      <c r="L4" s="6">
        <v>0.18</v>
      </c>
      <c r="M4" s="1">
        <v>58762</v>
      </c>
      <c r="N4" s="1"/>
      <c r="O4" s="2">
        <f>INT((道具!L4*属性!$B$1+道具!M4)*(1+道具!N4))</f>
        <v>115694</v>
      </c>
      <c r="P4" s="1" t="s">
        <v>19</v>
      </c>
      <c r="Q4" s="1"/>
    </row>
    <row r="5" spans="1:17" x14ac:dyDescent="0.25">
      <c r="G5" s="4" t="s">
        <v>20</v>
      </c>
      <c r="H5" s="1" t="s">
        <v>7</v>
      </c>
      <c r="I5" s="1" t="s">
        <v>8</v>
      </c>
      <c r="J5" s="2">
        <v>1</v>
      </c>
      <c r="K5" s="6">
        <v>0.1</v>
      </c>
      <c r="L5" s="6">
        <v>0.18</v>
      </c>
      <c r="M5" s="1">
        <v>48812</v>
      </c>
      <c r="N5" s="1"/>
      <c r="O5" s="2">
        <f>INT((道具!L5*属性!$B$1+道具!M5)*(1+道具!N5))</f>
        <v>105744</v>
      </c>
      <c r="P5" s="1" t="s">
        <v>13</v>
      </c>
      <c r="Q5" s="1">
        <v>15000</v>
      </c>
    </row>
    <row r="6" spans="1:17" x14ac:dyDescent="0.25">
      <c r="G6" s="4" t="s">
        <v>21</v>
      </c>
      <c r="H6" s="1" t="s">
        <v>7</v>
      </c>
      <c r="I6" s="1" t="s">
        <v>12</v>
      </c>
      <c r="J6" s="2">
        <v>1</v>
      </c>
      <c r="K6" s="6">
        <v>0.1</v>
      </c>
      <c r="L6" s="6">
        <v>0.18</v>
      </c>
      <c r="M6" s="1">
        <v>48812</v>
      </c>
      <c r="N6" s="1"/>
      <c r="O6" s="2">
        <f>INT((道具!L6*属性!$B$1+道具!M6)*(1+道具!N6))</f>
        <v>105744</v>
      </c>
      <c r="P6" s="1" t="s">
        <v>57</v>
      </c>
      <c r="Q6" s="1">
        <v>15000</v>
      </c>
    </row>
    <row r="7" spans="1:17" x14ac:dyDescent="0.25">
      <c r="B7" s="5">
        <v>4</v>
      </c>
      <c r="G7" s="4" t="s">
        <v>23</v>
      </c>
      <c r="H7" s="1" t="s">
        <v>24</v>
      </c>
      <c r="I7" s="1" t="s">
        <v>9</v>
      </c>
      <c r="J7" s="2">
        <v>2</v>
      </c>
      <c r="K7" s="6">
        <v>0.05</v>
      </c>
      <c r="L7" s="6">
        <v>0.15</v>
      </c>
      <c r="M7" s="1">
        <v>56880</v>
      </c>
      <c r="N7" s="6">
        <v>0.09</v>
      </c>
      <c r="O7" s="2">
        <f>INT((道具!L7*属性!$B$1+道具!M7)*(1+道具!N7))</f>
        <v>113712</v>
      </c>
      <c r="P7" s="1"/>
      <c r="Q7" s="1"/>
    </row>
    <row r="8" spans="1:17" x14ac:dyDescent="0.25">
      <c r="B8" s="5">
        <v>5</v>
      </c>
      <c r="G8" s="4" t="s">
        <v>25</v>
      </c>
      <c r="H8" s="1" t="s">
        <v>24</v>
      </c>
      <c r="I8" s="1" t="s">
        <v>27</v>
      </c>
      <c r="J8" s="2">
        <v>2</v>
      </c>
      <c r="K8" s="6">
        <v>0.05</v>
      </c>
      <c r="L8" s="6">
        <v>0.15</v>
      </c>
      <c r="M8" s="1">
        <v>47338</v>
      </c>
      <c r="N8" s="6">
        <v>0.09</v>
      </c>
      <c r="O8" s="2">
        <f>INT((道具!L8*属性!$B$1+道具!M8)*(1+道具!N8))</f>
        <v>103311</v>
      </c>
      <c r="P8" s="1"/>
      <c r="Q8" s="1"/>
    </row>
    <row r="9" spans="1:17" x14ac:dyDescent="0.25">
      <c r="B9" s="5">
        <v>6</v>
      </c>
      <c r="G9" s="4" t="s">
        <v>26</v>
      </c>
      <c r="H9" s="1" t="s">
        <v>24</v>
      </c>
      <c r="I9" s="1" t="s">
        <v>8</v>
      </c>
      <c r="J9" s="2">
        <v>2</v>
      </c>
      <c r="K9" s="6">
        <v>0.05</v>
      </c>
      <c r="L9" s="6">
        <v>0.14000000000000001</v>
      </c>
      <c r="M9" s="1">
        <v>53236</v>
      </c>
      <c r="N9" s="6">
        <v>0.03</v>
      </c>
      <c r="O9" s="2">
        <f>INT((道具!L9*属性!$B$1+道具!M9)*(1+道具!N9))</f>
        <v>100442</v>
      </c>
      <c r="P9" s="1"/>
      <c r="Q9" s="1"/>
    </row>
    <row r="10" spans="1:17" x14ac:dyDescent="0.25">
      <c r="B10" s="5">
        <v>7</v>
      </c>
      <c r="G10" s="4" t="s">
        <v>28</v>
      </c>
      <c r="H10" s="1" t="s">
        <v>24</v>
      </c>
      <c r="I10" s="1" t="s">
        <v>10</v>
      </c>
      <c r="J10" s="2">
        <v>2</v>
      </c>
      <c r="K10" s="6">
        <v>0.05</v>
      </c>
      <c r="L10" s="6">
        <v>0.14000000000000001</v>
      </c>
      <c r="M10" s="1">
        <v>53159</v>
      </c>
      <c r="N10" s="6">
        <v>0.03</v>
      </c>
      <c r="O10" s="2">
        <f>INT((道具!L10*属性!$B$1+道具!M10)*(1+道具!N10))</f>
        <v>100362</v>
      </c>
      <c r="P10" s="1"/>
      <c r="Q10" s="1"/>
    </row>
    <row r="11" spans="1:17" x14ac:dyDescent="0.25">
      <c r="B11" s="5">
        <v>8</v>
      </c>
      <c r="G11" s="4" t="s">
        <v>29</v>
      </c>
      <c r="H11" s="1" t="s">
        <v>24</v>
      </c>
      <c r="I11" s="1" t="s">
        <v>27</v>
      </c>
      <c r="J11" s="2">
        <v>2</v>
      </c>
      <c r="K11" s="6">
        <v>0.05</v>
      </c>
      <c r="L11" s="6">
        <v>0.14000000000000001</v>
      </c>
      <c r="M11" s="1">
        <v>53224</v>
      </c>
      <c r="N11" s="6">
        <v>0.03</v>
      </c>
      <c r="O11" s="2">
        <f>INT((道具!L11*属性!$B$1+道具!M11)*(1+道具!N11))</f>
        <v>100429</v>
      </c>
      <c r="P11" s="1"/>
      <c r="Q11" s="1"/>
    </row>
    <row r="12" spans="1:17" x14ac:dyDescent="0.25">
      <c r="B12" s="5">
        <v>9</v>
      </c>
      <c r="G12" s="4" t="s">
        <v>30</v>
      </c>
      <c r="H12" s="1" t="s">
        <v>24</v>
      </c>
      <c r="I12" s="1" t="s">
        <v>9</v>
      </c>
      <c r="J12" s="2">
        <v>2</v>
      </c>
      <c r="K12" s="6">
        <v>0.05</v>
      </c>
      <c r="L12" s="6">
        <v>0.14000000000000001</v>
      </c>
      <c r="M12" s="1">
        <v>44211</v>
      </c>
      <c r="N12" s="6">
        <v>0.03</v>
      </c>
      <c r="O12" s="2">
        <f>INT((道具!L12*属性!$B$1+道具!M12)*(1+道具!N12))</f>
        <v>91146</v>
      </c>
      <c r="P12" s="1"/>
      <c r="Q12" s="1"/>
    </row>
    <row r="13" spans="1:17" x14ac:dyDescent="0.25">
      <c r="B13" s="5">
        <v>10</v>
      </c>
      <c r="G13" s="4" t="s">
        <v>31</v>
      </c>
      <c r="H13" s="1" t="s">
        <v>24</v>
      </c>
      <c r="I13" s="1" t="s">
        <v>8</v>
      </c>
      <c r="J13" s="2">
        <v>2</v>
      </c>
      <c r="K13" s="6">
        <v>0.05</v>
      </c>
      <c r="L13" s="6">
        <v>0.14000000000000001</v>
      </c>
      <c r="M13" s="1">
        <v>44216</v>
      </c>
      <c r="N13" s="6">
        <v>0.03</v>
      </c>
      <c r="O13" s="2">
        <f>INT((道具!L13*属性!$B$1+道具!M13)*(1+道具!N13))</f>
        <v>91151</v>
      </c>
      <c r="P13" s="1"/>
      <c r="Q13" s="1"/>
    </row>
    <row r="14" spans="1:17" x14ac:dyDescent="0.25">
      <c r="B14" s="5">
        <v>11</v>
      </c>
      <c r="G14" s="4" t="s">
        <v>32</v>
      </c>
      <c r="H14" s="1" t="s">
        <v>24</v>
      </c>
      <c r="I14" s="1" t="s">
        <v>18</v>
      </c>
      <c r="J14" s="2">
        <v>2</v>
      </c>
      <c r="K14" s="6">
        <v>0.05</v>
      </c>
      <c r="L14" s="6">
        <v>0.14000000000000001</v>
      </c>
      <c r="M14" s="1">
        <v>44173</v>
      </c>
      <c r="N14" s="6">
        <v>0.03</v>
      </c>
      <c r="O14" s="2">
        <f>INT((道具!L14*属性!$B$1+道具!M14)*(1+道具!N14))</f>
        <v>91107</v>
      </c>
      <c r="P14" s="1"/>
      <c r="Q14" s="1"/>
    </row>
    <row r="15" spans="1:17" x14ac:dyDescent="0.25">
      <c r="B15" s="5">
        <v>12</v>
      </c>
      <c r="G15" s="4" t="s">
        <v>33</v>
      </c>
      <c r="H15" s="1" t="s">
        <v>24</v>
      </c>
      <c r="I15" s="1" t="s">
        <v>27</v>
      </c>
      <c r="J15" s="2">
        <v>2</v>
      </c>
      <c r="K15" s="6">
        <v>0.05</v>
      </c>
      <c r="L15" s="6">
        <v>0.14000000000000001</v>
      </c>
      <c r="M15" s="1">
        <v>44164</v>
      </c>
      <c r="N15" s="6">
        <v>0.03</v>
      </c>
      <c r="O15" s="2">
        <f>INT((道具!L15*属性!$B$1+道具!M15)*(1+道具!N15))</f>
        <v>91098</v>
      </c>
      <c r="P15" s="1"/>
      <c r="Q15" s="1"/>
    </row>
    <row r="16" spans="1:17" x14ac:dyDescent="0.25">
      <c r="B16" s="5">
        <v>13</v>
      </c>
      <c r="G16" s="4" t="s">
        <v>34</v>
      </c>
      <c r="H16" s="1" t="s">
        <v>24</v>
      </c>
      <c r="I16" s="1" t="s">
        <v>18</v>
      </c>
      <c r="J16" s="2">
        <v>2</v>
      </c>
      <c r="K16" s="6">
        <v>0.05</v>
      </c>
      <c r="L16" s="6">
        <v>0.14000000000000001</v>
      </c>
      <c r="M16" s="1">
        <v>44178</v>
      </c>
      <c r="N16" s="6">
        <v>0.03</v>
      </c>
      <c r="O16" s="2">
        <f>INT((道具!L16*属性!$B$1+道具!M16)*(1+道具!N16))</f>
        <v>91112</v>
      </c>
      <c r="P16" s="1"/>
      <c r="Q16" s="1"/>
    </row>
    <row r="17" spans="2:17" x14ac:dyDescent="0.25">
      <c r="B17" s="5">
        <v>14</v>
      </c>
      <c r="G17" s="4" t="s">
        <v>35</v>
      </c>
      <c r="H17" s="1" t="s">
        <v>24</v>
      </c>
      <c r="I17" s="1" t="s">
        <v>18</v>
      </c>
      <c r="J17" s="2">
        <v>2</v>
      </c>
      <c r="K17" s="6">
        <v>0.06</v>
      </c>
      <c r="L17" s="6">
        <v>0.13</v>
      </c>
      <c r="M17" s="1">
        <v>40672</v>
      </c>
      <c r="N17" s="6"/>
      <c r="O17" s="2">
        <f>INT((道具!L17*属性!$B$1+道具!M17)*(1+道具!N17))</f>
        <v>81789</v>
      </c>
      <c r="P17" s="1"/>
      <c r="Q17" s="1"/>
    </row>
    <row r="18" spans="2:17" x14ac:dyDescent="0.25">
      <c r="B18" s="5">
        <v>15</v>
      </c>
      <c r="G18" s="4" t="s">
        <v>36</v>
      </c>
      <c r="H18" s="1" t="s">
        <v>24</v>
      </c>
      <c r="I18" s="1" t="s">
        <v>9</v>
      </c>
      <c r="J18" s="2">
        <v>2</v>
      </c>
      <c r="K18" s="6">
        <v>0.06</v>
      </c>
      <c r="L18" s="6">
        <v>0.13</v>
      </c>
      <c r="M18" s="1">
        <v>40711</v>
      </c>
      <c r="N18" s="6"/>
      <c r="O18" s="2">
        <f>INT((道具!L18*属性!$B$1+道具!M18)*(1+道具!N18))</f>
        <v>81828</v>
      </c>
      <c r="P18" s="1"/>
      <c r="Q18" s="1"/>
    </row>
    <row r="19" spans="2:17" x14ac:dyDescent="0.25">
      <c r="B19" s="5">
        <v>16</v>
      </c>
      <c r="G19" s="4" t="s">
        <v>22</v>
      </c>
      <c r="H19" s="1" t="s">
        <v>37</v>
      </c>
      <c r="I19" s="1" t="s">
        <v>9</v>
      </c>
      <c r="J19" s="2">
        <v>3</v>
      </c>
      <c r="K19" s="6">
        <v>0.04</v>
      </c>
      <c r="L19" s="6">
        <v>0.15</v>
      </c>
      <c r="M19" s="1">
        <v>27808</v>
      </c>
      <c r="N19" s="6">
        <v>0.24</v>
      </c>
      <c r="O19" s="2">
        <f>INT((道具!L19*属性!$B$1+道具!M19)*(1+道具!N19))</f>
        <v>93312</v>
      </c>
      <c r="P19" s="1" t="s">
        <v>38</v>
      </c>
      <c r="Q19" s="1">
        <v>7011</v>
      </c>
    </row>
    <row r="20" spans="2:17" x14ac:dyDescent="0.25">
      <c r="B20" s="5">
        <v>17</v>
      </c>
      <c r="G20" s="4" t="s">
        <v>39</v>
      </c>
      <c r="H20" s="1" t="s">
        <v>37</v>
      </c>
      <c r="I20" s="1" t="s">
        <v>8</v>
      </c>
      <c r="J20" s="2">
        <v>3</v>
      </c>
      <c r="K20" s="6">
        <v>0.04</v>
      </c>
      <c r="L20" s="6">
        <v>0.15</v>
      </c>
      <c r="M20" s="1">
        <v>27887</v>
      </c>
      <c r="N20" s="6"/>
      <c r="O20" s="2">
        <f>INT((道具!L20*属性!$B$1+道具!M20)*(1+道具!N20))</f>
        <v>75330</v>
      </c>
      <c r="P20" s="1"/>
      <c r="Q20" s="1"/>
    </row>
    <row r="21" spans="2:17" x14ac:dyDescent="0.25">
      <c r="B21" s="5">
        <v>18</v>
      </c>
      <c r="G21" s="4" t="s">
        <v>40</v>
      </c>
      <c r="H21" s="1" t="s">
        <v>41</v>
      </c>
      <c r="I21" s="1" t="s">
        <v>10</v>
      </c>
      <c r="J21" s="2">
        <v>3</v>
      </c>
      <c r="K21" s="6">
        <v>0.05</v>
      </c>
      <c r="L21" s="6">
        <v>0.15</v>
      </c>
      <c r="M21" s="1">
        <v>27813</v>
      </c>
      <c r="N21" s="6"/>
      <c r="O21" s="2">
        <f>INT((道具!L21*属性!$B$1+道具!M21)*(1+道具!N21))</f>
        <v>75256</v>
      </c>
      <c r="P21" s="1"/>
      <c r="Q21" s="1"/>
    </row>
    <row r="22" spans="2:17" x14ac:dyDescent="0.25">
      <c r="B22" s="5">
        <v>19</v>
      </c>
      <c r="G22" s="4" t="s">
        <v>42</v>
      </c>
      <c r="H22" s="1" t="s">
        <v>37</v>
      </c>
      <c r="I22" s="1" t="s">
        <v>18</v>
      </c>
      <c r="J22" s="2">
        <v>4</v>
      </c>
      <c r="K22" s="6">
        <v>0.05</v>
      </c>
      <c r="L22" s="6">
        <v>0.14000000000000001</v>
      </c>
      <c r="M22" s="1">
        <v>26070</v>
      </c>
      <c r="N22" s="6"/>
      <c r="O22" s="2">
        <f>INT((道具!L22*属性!$B$1+道具!M22)*(1+道具!N22))</f>
        <v>70350</v>
      </c>
      <c r="P22" s="1" t="s">
        <v>38</v>
      </c>
      <c r="Q22" s="1">
        <v>3271</v>
      </c>
    </row>
    <row r="23" spans="2:17" x14ac:dyDescent="0.25">
      <c r="B23" s="5">
        <v>20</v>
      </c>
      <c r="G23" s="4" t="s">
        <v>43</v>
      </c>
      <c r="H23" s="1" t="s">
        <v>41</v>
      </c>
      <c r="I23" s="1" t="s">
        <v>8</v>
      </c>
      <c r="J23" s="2">
        <v>2</v>
      </c>
      <c r="K23" s="6">
        <v>0.06</v>
      </c>
      <c r="L23" s="6">
        <v>0.13</v>
      </c>
      <c r="M23" s="1">
        <v>23968</v>
      </c>
      <c r="N23" s="6"/>
      <c r="O23" s="2">
        <f>INT((道具!L23*属性!$B$1+道具!M23)*(1+道具!N23))</f>
        <v>65085</v>
      </c>
      <c r="P23" s="1"/>
      <c r="Q23" s="1"/>
    </row>
    <row r="24" spans="2:17" x14ac:dyDescent="0.25">
      <c r="B24" s="5">
        <v>21</v>
      </c>
      <c r="G24" s="4" t="s">
        <v>44</v>
      </c>
      <c r="H24" s="1" t="s">
        <v>41</v>
      </c>
      <c r="I24" s="1" t="s">
        <v>27</v>
      </c>
      <c r="J24" s="2">
        <v>2</v>
      </c>
      <c r="K24" s="6">
        <v>0.06</v>
      </c>
      <c r="L24" s="6">
        <v>0.14000000000000001</v>
      </c>
      <c r="M24" s="1">
        <v>26058</v>
      </c>
      <c r="N24" s="6"/>
      <c r="O24" s="2">
        <f>INT((道具!L24*属性!$B$1+道具!M24)*(1+道具!N24))</f>
        <v>70338</v>
      </c>
      <c r="P24" s="1"/>
      <c r="Q24" s="1"/>
    </row>
    <row r="25" spans="2:17" x14ac:dyDescent="0.25">
      <c r="B25" s="5">
        <v>22</v>
      </c>
      <c r="G25" s="4" t="s">
        <v>45</v>
      </c>
      <c r="H25" s="1" t="s">
        <v>37</v>
      </c>
      <c r="I25" s="1" t="s">
        <v>18</v>
      </c>
      <c r="J25" s="2">
        <v>2</v>
      </c>
      <c r="K25" s="6">
        <v>0.06</v>
      </c>
      <c r="L25" s="6">
        <v>0.13</v>
      </c>
      <c r="M25" s="1">
        <v>15395</v>
      </c>
      <c r="N25" s="7">
        <v>8.1199999999999994E-2</v>
      </c>
      <c r="O25" s="2">
        <f>INT((道具!L25*属性!$B$1+道具!M25)*(1+道具!N25))</f>
        <v>61101</v>
      </c>
      <c r="P25" s="1"/>
      <c r="Q25" s="1"/>
    </row>
    <row r="26" spans="2:17" x14ac:dyDescent="0.25">
      <c r="B26" s="5">
        <v>23</v>
      </c>
      <c r="G26" s="4" t="s">
        <v>46</v>
      </c>
      <c r="H26" s="1" t="s">
        <v>37</v>
      </c>
      <c r="I26" s="1" t="s">
        <v>9</v>
      </c>
      <c r="J26" s="2">
        <v>2</v>
      </c>
      <c r="K26" s="6">
        <v>0.06</v>
      </c>
      <c r="L26" s="6">
        <v>0.13</v>
      </c>
      <c r="M26" s="1">
        <v>15323</v>
      </c>
      <c r="N26" s="6"/>
      <c r="O26" s="2">
        <f>INT((道具!L26*属性!$B$1+道具!M26)*(1+道具!N26))</f>
        <v>56440</v>
      </c>
      <c r="P26" s="1"/>
      <c r="Q26" s="1"/>
    </row>
    <row r="27" spans="2:17" x14ac:dyDescent="0.25">
      <c r="B27" s="5">
        <v>24</v>
      </c>
      <c r="G27" s="4" t="s">
        <v>42</v>
      </c>
      <c r="H27" s="1" t="s">
        <v>37</v>
      </c>
      <c r="I27" s="1" t="s">
        <v>18</v>
      </c>
      <c r="J27" s="2">
        <v>2</v>
      </c>
      <c r="K27" s="6">
        <v>0.05</v>
      </c>
      <c r="L27" s="6">
        <v>0.14000000000000001</v>
      </c>
      <c r="M27" s="1">
        <v>18294</v>
      </c>
      <c r="N27" s="1"/>
      <c r="O27" s="2">
        <f>INT((道具!L27*属性!$B$1+道具!M27)*(1+道具!N27))</f>
        <v>62574</v>
      </c>
      <c r="P27" s="1"/>
      <c r="Q27" s="1"/>
    </row>
    <row r="28" spans="2:17" x14ac:dyDescent="0.25">
      <c r="B28" s="5">
        <v>25</v>
      </c>
      <c r="G28" s="4" t="s">
        <v>47</v>
      </c>
      <c r="H28" s="1" t="s">
        <v>37</v>
      </c>
      <c r="I28" s="1" t="s">
        <v>8</v>
      </c>
      <c r="J28" s="2">
        <v>2</v>
      </c>
      <c r="K28" s="6">
        <v>0.06</v>
      </c>
      <c r="L28" s="6">
        <v>0.1</v>
      </c>
      <c r="M28" s="1">
        <v>13289</v>
      </c>
      <c r="N28" s="6">
        <v>0.18</v>
      </c>
      <c r="O28" s="2">
        <f>INT((道具!L28*属性!$B$1+道具!M28)*(1+道具!N28))</f>
        <v>53003</v>
      </c>
      <c r="P28" s="1"/>
      <c r="Q28" s="1"/>
    </row>
    <row r="29" spans="2:17" x14ac:dyDescent="0.25">
      <c r="B29" s="5">
        <v>26</v>
      </c>
      <c r="G29" s="4" t="s">
        <v>54</v>
      </c>
      <c r="H29" s="1" t="s">
        <v>41</v>
      </c>
      <c r="I29" s="1" t="s">
        <v>27</v>
      </c>
      <c r="J29" s="2">
        <v>2</v>
      </c>
      <c r="K29" s="6">
        <v>0.06</v>
      </c>
      <c r="L29" s="6">
        <v>0.1</v>
      </c>
      <c r="M29" s="1">
        <v>14974</v>
      </c>
      <c r="N29" s="1"/>
      <c r="O29" s="2">
        <f>INT((道具!L29*属性!$B$1+道具!M29)*(1+道具!N29))</f>
        <v>46603</v>
      </c>
      <c r="P29" s="1"/>
      <c r="Q29" s="1"/>
    </row>
    <row r="30" spans="2:17" x14ac:dyDescent="0.25">
      <c r="B30" s="5">
        <v>27</v>
      </c>
      <c r="G30" s="4" t="s">
        <v>55</v>
      </c>
      <c r="H30" s="1" t="s">
        <v>37</v>
      </c>
      <c r="I30" s="1" t="s">
        <v>56</v>
      </c>
      <c r="J30" s="2">
        <v>2</v>
      </c>
      <c r="K30" s="6">
        <v>0.08</v>
      </c>
      <c r="L30" s="6">
        <v>0.09</v>
      </c>
      <c r="M30" s="1">
        <v>14989</v>
      </c>
      <c r="N30" s="1"/>
      <c r="O30" s="2">
        <f>INT((道具!L30*属性!$B$1+道具!M30)*(1+道具!N30))</f>
        <v>43455</v>
      </c>
      <c r="P30" s="1"/>
      <c r="Q30" s="1"/>
    </row>
  </sheetData>
  <dataConsolidate/>
  <phoneticPr fontId="1" type="noConversion"/>
  <dataValidations count="5">
    <dataValidation type="list" allowBlank="1" showInputMessage="1" showErrorMessage="1" sqref="C31:C1048576 H2:H30" xr:uid="{A0501DF9-C5AF-4146-A856-C05B35314233}">
      <formula1>"秘术,法术,法宝,本命法宝·剑刀枪,本命法宝·锤印塔,本命法宝·幡图镜,本命法宝·玉莲瓶"</formula1>
    </dataValidation>
    <dataValidation type="list" allowBlank="1" showInputMessage="1" showErrorMessage="1" sqref="D31:D1048576 I2:I30" xr:uid="{98CBF999-BBBA-4BD5-B10C-D86687FD9E27}">
      <formula1>"金,木,水,火,土,雷"</formula1>
    </dataValidation>
    <dataValidation type="list" allowBlank="1" showInputMessage="1" showErrorMessage="1" sqref="K31:K1048576" xr:uid="{396717E6-6805-4FE0-9324-F6286393CF8F}">
      <formula1>"秘术·加攻,秘术·加防,秘术·加血,秘术·加暴,秘术·眩晕,法宝·无视,灵核·青魔,灵核·青龙,灵核·墨魂,灵核·死狱,灵核·灭魂,灵核·白虹,灵核·太荒,灵核·九阳,灵核·天问,灵核·蚀天"</formula1>
    </dataValidation>
    <dataValidation type="list" allowBlank="1" showInputMessage="1" showErrorMessage="1" sqref="A2" xr:uid="{397E5CE0-CC8A-41B1-AB58-AE91B7288826}">
      <formula1>"设置1,设置2,设置3,设置4,设置5"</formula1>
    </dataValidation>
    <dataValidation type="list" allowBlank="1" showInputMessage="1" showErrorMessage="1" sqref="P2:P1048576" xr:uid="{EDFFF446-E02F-48ED-958F-86846E1F65CA}">
      <formula1>"秘术·天元,秘术·加攻,秘术·加防,秘术·加血,秘术·加暴,秘术·眩晕,法宝·无视,灵核·青魔,灵核·青龙,灵核·墨魂,灵核·死狱,灵核·灭魂,灵核·白虹,灵核·太荒,灵核·九阳,灵核·天问,灵核·蚀天"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39272-7D28-4FF1-8899-9783EB5A6F5F}">
  <dimension ref="A1:B12"/>
  <sheetViews>
    <sheetView workbookViewId="0">
      <selection activeCell="B21" sqref="B21"/>
    </sheetView>
  </sheetViews>
  <sheetFormatPr defaultRowHeight="13.8" x14ac:dyDescent="0.25"/>
  <cols>
    <col min="1" max="2" width="8.88671875" style="1"/>
  </cols>
  <sheetData>
    <row r="1" spans="1:2" x14ac:dyDescent="0.25">
      <c r="A1" s="1" t="s">
        <v>48</v>
      </c>
      <c r="B1" s="1">
        <v>316291</v>
      </c>
    </row>
    <row r="2" spans="1:2" x14ac:dyDescent="0.25">
      <c r="A2" s="1" t="s">
        <v>49</v>
      </c>
      <c r="B2" s="1">
        <v>576951</v>
      </c>
    </row>
    <row r="3" spans="1:2" x14ac:dyDescent="0.25">
      <c r="A3" s="1" t="s">
        <v>50</v>
      </c>
      <c r="B3" s="1">
        <v>710566</v>
      </c>
    </row>
    <row r="4" spans="1:2" x14ac:dyDescent="0.25">
      <c r="A4" s="1" t="s">
        <v>51</v>
      </c>
      <c r="B4" s="1">
        <v>184930</v>
      </c>
    </row>
    <row r="5" spans="1:2" x14ac:dyDescent="0.25">
      <c r="A5" s="1" t="s">
        <v>52</v>
      </c>
      <c r="B5" s="1">
        <v>67661</v>
      </c>
    </row>
    <row r="6" spans="1:2" x14ac:dyDescent="0.25">
      <c r="A6" s="1" t="s">
        <v>53</v>
      </c>
      <c r="B6" s="1">
        <v>62390</v>
      </c>
    </row>
    <row r="7" spans="1:2" x14ac:dyDescent="0.25">
      <c r="A7" s="1" t="s">
        <v>66</v>
      </c>
      <c r="B7" s="1">
        <v>8150</v>
      </c>
    </row>
    <row r="8" spans="1:2" x14ac:dyDescent="0.25">
      <c r="A8" s="1" t="s">
        <v>67</v>
      </c>
      <c r="B8" s="1">
        <v>12275</v>
      </c>
    </row>
    <row r="9" spans="1:2" x14ac:dyDescent="0.25">
      <c r="A9" s="1" t="s">
        <v>68</v>
      </c>
      <c r="B9" s="1">
        <v>10453</v>
      </c>
    </row>
    <row r="10" spans="1:2" x14ac:dyDescent="0.25">
      <c r="A10" s="1" t="s">
        <v>69</v>
      </c>
      <c r="B10" s="1">
        <v>8516</v>
      </c>
    </row>
    <row r="11" spans="1:2" x14ac:dyDescent="0.25">
      <c r="A11" s="1" t="s">
        <v>70</v>
      </c>
      <c r="B11" s="1">
        <v>10861</v>
      </c>
    </row>
    <row r="12" spans="1:2" x14ac:dyDescent="0.25">
      <c r="A12" s="1" t="s">
        <v>71</v>
      </c>
      <c r="B12" s="1">
        <v>18805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66D28-849D-4048-B8C1-8A515AC9243F}">
  <dimension ref="A1:B2"/>
  <sheetViews>
    <sheetView workbookViewId="0">
      <selection activeCell="B1" sqref="B1"/>
    </sheetView>
  </sheetViews>
  <sheetFormatPr defaultRowHeight="13.8" x14ac:dyDescent="0.25"/>
  <cols>
    <col min="1" max="1" width="8.88671875" style="1"/>
    <col min="2" max="2" width="14.5546875" style="1" customWidth="1"/>
  </cols>
  <sheetData>
    <row r="1" spans="1:2" x14ac:dyDescent="0.25">
      <c r="A1" s="1" t="s">
        <v>0</v>
      </c>
      <c r="B1" s="1" t="s">
        <v>76</v>
      </c>
    </row>
    <row r="2" spans="1:2" x14ac:dyDescent="0.25">
      <c r="A2" s="1" t="s">
        <v>48</v>
      </c>
      <c r="B2" s="1">
        <v>36122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道具</vt:lpstr>
      <vt:lpstr>属性</vt:lpstr>
      <vt:lpstr>妖宠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 Jam</dc:creator>
  <cp:lastModifiedBy>Joy Jam</cp:lastModifiedBy>
  <dcterms:created xsi:type="dcterms:W3CDTF">2015-06-05T18:19:34Z</dcterms:created>
  <dcterms:modified xsi:type="dcterms:W3CDTF">2023-10-10T10:11:03Z</dcterms:modified>
</cp:coreProperties>
</file>