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non\Desktop\"/>
    </mc:Choice>
  </mc:AlternateContent>
  <bookViews>
    <workbookView xWindow="0" yWindow="0" windowWidth="28800" windowHeight="12390" activeTab="1"/>
  </bookViews>
  <sheets>
    <sheet name="Sheet1" sheetId="2" r:id="rId1"/>
    <sheet name="시스템개발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5" i="1"/>
  <c r="F6" i="1"/>
  <c r="F7" i="1"/>
  <c r="F8" i="1"/>
  <c r="F9" i="1"/>
  <c r="F10" i="1"/>
  <c r="F11" i="1"/>
  <c r="F17" i="1"/>
  <c r="F14" i="1"/>
  <c r="F12" i="1"/>
  <c r="F13" i="1"/>
  <c r="F15" i="1"/>
  <c r="F16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</calcChain>
</file>

<file path=xl/sharedStrings.xml><?xml version="1.0" encoding="utf-8"?>
<sst xmlns="http://schemas.openxmlformats.org/spreadsheetml/2006/main" count="60" uniqueCount="56">
  <si>
    <t>W.Days</t>
    <phoneticPr fontId="1" type="noConversion"/>
  </si>
  <si>
    <t>구분</t>
    <phoneticPr fontId="1" type="noConversion"/>
  </si>
  <si>
    <t>시작일</t>
    <phoneticPr fontId="1" type="noConversion"/>
  </si>
  <si>
    <t>건명</t>
    <phoneticPr fontId="1" type="noConversion"/>
  </si>
  <si>
    <t>UI구현</t>
    <phoneticPr fontId="1" type="noConversion"/>
  </si>
  <si>
    <t>로그인/회원가입</t>
    <phoneticPr fontId="1" type="noConversion"/>
  </si>
  <si>
    <t>문소희</t>
    <phoneticPr fontId="1" type="noConversion"/>
  </si>
  <si>
    <t>백엔드</t>
    <phoneticPr fontId="1" type="noConversion"/>
  </si>
  <si>
    <t>중간발표</t>
    <phoneticPr fontId="1" type="noConversion"/>
  </si>
  <si>
    <t>최종 발표 준비</t>
    <phoneticPr fontId="1" type="noConversion"/>
  </si>
  <si>
    <t>담당</t>
    <phoneticPr fontId="1" type="noConversion"/>
  </si>
  <si>
    <t>박세영</t>
    <phoneticPr fontId="1" type="noConversion"/>
  </si>
  <si>
    <t>메인페이지</t>
    <phoneticPr fontId="1" type="noConversion"/>
  </si>
  <si>
    <t>header</t>
    <phoneticPr fontId="1" type="noConversion"/>
  </si>
  <si>
    <t>정아인</t>
    <phoneticPr fontId="1" type="noConversion"/>
  </si>
  <si>
    <t>스토어</t>
    <phoneticPr fontId="1" type="noConversion"/>
  </si>
  <si>
    <t>박하얀</t>
    <phoneticPr fontId="1" type="noConversion"/>
  </si>
  <si>
    <t>동물병원</t>
    <phoneticPr fontId="1" type="noConversion"/>
  </si>
  <si>
    <t>footer</t>
    <phoneticPr fontId="1" type="noConversion"/>
  </si>
  <si>
    <t>회원가입</t>
    <phoneticPr fontId="1" type="noConversion"/>
  </si>
  <si>
    <t>로그인</t>
    <phoneticPr fontId="1" type="noConversion"/>
  </si>
  <si>
    <t>스토어</t>
    <phoneticPr fontId="1" type="noConversion"/>
  </si>
  <si>
    <t>박하얀</t>
    <phoneticPr fontId="1" type="noConversion"/>
  </si>
  <si>
    <t>동물병원</t>
    <phoneticPr fontId="1" type="noConversion"/>
  </si>
  <si>
    <t>서영철</t>
    <phoneticPr fontId="1" type="noConversion"/>
  </si>
  <si>
    <t>김용선</t>
    <phoneticPr fontId="1" type="noConversion"/>
  </si>
  <si>
    <t>김용선</t>
    <phoneticPr fontId="1" type="noConversion"/>
  </si>
  <si>
    <t>커뮤니티 게시판</t>
    <phoneticPr fontId="1" type="noConversion"/>
  </si>
  <si>
    <t>커뮤니티 게시판</t>
    <phoneticPr fontId="1" type="noConversion"/>
  </si>
  <si>
    <t>5조 Gantt Chart</t>
    <phoneticPr fontId="1" type="noConversion"/>
  </si>
  <si>
    <t>고객문의</t>
    <phoneticPr fontId="1" type="noConversion"/>
  </si>
  <si>
    <t>기능 구현</t>
    <phoneticPr fontId="1" type="noConversion"/>
  </si>
  <si>
    <t>챗봇</t>
    <phoneticPr fontId="1" type="noConversion"/>
  </si>
  <si>
    <t>문소희</t>
    <phoneticPr fontId="1" type="noConversion"/>
  </si>
  <si>
    <t>End</t>
    <phoneticPr fontId="1" type="noConversion"/>
  </si>
  <si>
    <t>관리자페이지 통계</t>
    <phoneticPr fontId="1" type="noConversion"/>
  </si>
  <si>
    <t>박하얀</t>
    <phoneticPr fontId="1" type="noConversion"/>
  </si>
  <si>
    <t>워드 클라우드</t>
    <phoneticPr fontId="1" type="noConversion"/>
  </si>
  <si>
    <t>채팅</t>
    <phoneticPr fontId="1" type="noConversion"/>
  </si>
  <si>
    <t>김용선</t>
    <phoneticPr fontId="1" type="noConversion"/>
  </si>
  <si>
    <t>안드로이드 웹앱</t>
    <phoneticPr fontId="1" type="noConversion"/>
  </si>
  <si>
    <t>정아인</t>
    <phoneticPr fontId="1" type="noConversion"/>
  </si>
  <si>
    <t>안드로이드 푸쉬알람</t>
    <phoneticPr fontId="1" type="noConversion"/>
  </si>
  <si>
    <t>안드로이드 카메라</t>
    <phoneticPr fontId="1" type="noConversion"/>
  </si>
  <si>
    <t>메인 통계 그래프 시각화</t>
    <phoneticPr fontId="1" type="noConversion"/>
  </si>
  <si>
    <t>서영철</t>
    <phoneticPr fontId="1" type="noConversion"/>
  </si>
  <si>
    <t>관리자페이지(넥사크로)</t>
    <phoneticPr fontId="1" type="noConversion"/>
  </si>
  <si>
    <t>박세영</t>
    <phoneticPr fontId="1" type="noConversion"/>
  </si>
  <si>
    <t>분실동물 게시판</t>
    <phoneticPr fontId="1" type="noConversion"/>
  </si>
  <si>
    <t>UI 통합</t>
    <phoneticPr fontId="1" type="noConversion"/>
  </si>
  <si>
    <t>문소희,박세영</t>
    <phoneticPr fontId="1" type="noConversion"/>
  </si>
  <si>
    <t>분실동물 목격 게시판</t>
    <phoneticPr fontId="1" type="noConversion"/>
  </si>
  <si>
    <t>분실동물 신고 게시판</t>
    <phoneticPr fontId="1" type="noConversion"/>
  </si>
  <si>
    <t>중간 발표</t>
    <phoneticPr fontId="1" type="noConversion"/>
  </si>
  <si>
    <t>최종 발표 준비</t>
    <phoneticPr fontId="1" type="noConversion"/>
  </si>
  <si>
    <t>휴무일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</si>
</sst>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176" fontId="0" fillId="0" borderId="10" xfId="0" applyNumberFormat="1" applyFill="1" applyBorder="1" applyAlignment="1">
      <alignment horizontal="center" vertical="center" shrinkToFit="1"/>
    </xf>
    <xf numFmtId="0" fontId="0" fillId="0" borderId="0" xfId="0" applyAlignment="1">
      <alignment vertical="center" textRotation="255" shrinkToFit="1"/>
    </xf>
    <xf numFmtId="0" fontId="0" fillId="0" borderId="8" xfId="0" applyBorder="1" applyAlignment="1">
      <alignment vertical="center" textRotation="255" shrinkToFit="1"/>
    </xf>
    <xf numFmtId="0" fontId="0" fillId="0" borderId="5" xfId="0" applyBorder="1" applyAlignment="1">
      <alignment vertical="center" textRotation="255" shrinkToFit="1"/>
    </xf>
    <xf numFmtId="0" fontId="0" fillId="0" borderId="9" xfId="0" applyBorder="1" applyAlignment="1">
      <alignment vertical="center" textRotation="255" shrinkToFit="1"/>
    </xf>
    <xf numFmtId="0" fontId="0" fillId="0" borderId="6" xfId="0" applyBorder="1" applyAlignment="1">
      <alignment vertical="center" textRotation="255" shrinkToFit="1"/>
    </xf>
    <xf numFmtId="177" fontId="0" fillId="2" borderId="3" xfId="0" applyNumberFormat="1" applyFill="1" applyBorder="1" applyAlignment="1">
      <alignment horizontal="center" vertical="center" textRotation="255" shrinkToFit="1"/>
    </xf>
    <xf numFmtId="177" fontId="0" fillId="2" borderId="1" xfId="0" applyNumberFormat="1" applyFill="1" applyBorder="1" applyAlignment="1">
      <alignment horizontal="center" vertical="center" textRotation="255" shrinkToFi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0" fillId="0" borderId="12" xfId="0" applyBorder="1" applyAlignment="1">
      <alignment vertical="center" textRotation="255" shrinkToFit="1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shrinkToFit="1"/>
    </xf>
    <xf numFmtId="0" fontId="0" fillId="0" borderId="0" xfId="0" applyBorder="1" applyAlignment="1">
      <alignment vertical="center" textRotation="255" shrinkToFit="1"/>
    </xf>
    <xf numFmtId="176" fontId="0" fillId="3" borderId="0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 shrinkToFit="1"/>
    </xf>
    <xf numFmtId="0" fontId="0" fillId="0" borderId="20" xfId="0" applyBorder="1" applyAlignment="1">
      <alignment vertical="center" textRotation="255" shrinkToFit="1"/>
    </xf>
    <xf numFmtId="0" fontId="0" fillId="0" borderId="19" xfId="0" applyBorder="1" applyAlignment="1">
      <alignment vertical="center" textRotation="255" shrinkToFit="1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textRotation="255" shrinkToFit="1"/>
    </xf>
    <xf numFmtId="0" fontId="4" fillId="0" borderId="11" xfId="0" applyFont="1" applyBorder="1" applyAlignment="1">
      <alignment horizontal="center" vertical="center" textRotation="255" shrinkToFit="1"/>
    </xf>
    <xf numFmtId="0" fontId="4" fillId="0" borderId="14" xfId="0" applyFont="1" applyBorder="1" applyAlignment="1">
      <alignment horizontal="center" vertical="center" textRotation="255" shrinkToFit="1"/>
    </xf>
    <xf numFmtId="0" fontId="4" fillId="0" borderId="18" xfId="0" applyFont="1" applyBorder="1" applyAlignment="1">
      <alignment horizontal="center" vertical="center" textRotation="255" shrinkToFi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7">
    <dxf>
      <font>
        <color rgb="FFFF0000"/>
      </font>
      <fill>
        <patternFill patternType="none">
          <bgColor auto="1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39"/>
  <sheetViews>
    <sheetView showGridLines="0" tabSelected="1" topLeftCell="A4" zoomScaleNormal="100" workbookViewId="0">
      <selection activeCell="AV13" sqref="AV13"/>
    </sheetView>
  </sheetViews>
  <sheetFormatPr defaultRowHeight="16.5" x14ac:dyDescent="0.3"/>
  <cols>
    <col min="1" max="1" width="14.25" customWidth="1"/>
    <col min="2" max="2" width="26" customWidth="1"/>
    <col min="3" max="3" width="13.25" style="1" customWidth="1"/>
    <col min="4" max="4" width="8.5" style="2" customWidth="1"/>
    <col min="5" max="5" width="8.5" style="1" customWidth="1"/>
    <col min="6" max="6" width="5.125" style="5" customWidth="1"/>
    <col min="7" max="81" width="3.125" style="7" customWidth="1"/>
    <col min="82" max="140" width="9" style="5"/>
  </cols>
  <sheetData>
    <row r="1" spans="1:140" ht="38.25" x14ac:dyDescent="0.3">
      <c r="A1" s="4" t="s">
        <v>29</v>
      </c>
      <c r="B1" s="4"/>
    </row>
    <row r="3" spans="1:140" ht="84" x14ac:dyDescent="0.3">
      <c r="A3" s="57" t="s">
        <v>1</v>
      </c>
      <c r="B3" s="57" t="s">
        <v>3</v>
      </c>
      <c r="C3" s="57" t="s">
        <v>10</v>
      </c>
      <c r="D3" s="58" t="s">
        <v>2</v>
      </c>
      <c r="E3" s="57" t="s">
        <v>0</v>
      </c>
      <c r="F3" s="59" t="s">
        <v>34</v>
      </c>
      <c r="G3" s="12">
        <v>44029</v>
      </c>
      <c r="H3" s="50">
        <f>G3+1</f>
        <v>44030</v>
      </c>
      <c r="I3" s="50">
        <f t="shared" ref="I3:AI3" si="0">H3+1</f>
        <v>44031</v>
      </c>
      <c r="J3" s="13">
        <f t="shared" si="0"/>
        <v>44032</v>
      </c>
      <c r="K3" s="13">
        <f t="shared" si="0"/>
        <v>44033</v>
      </c>
      <c r="L3" s="13">
        <f t="shared" si="0"/>
        <v>44034</v>
      </c>
      <c r="M3" s="13">
        <f t="shared" si="0"/>
        <v>44035</v>
      </c>
      <c r="N3" s="13">
        <f t="shared" si="0"/>
        <v>44036</v>
      </c>
      <c r="O3" s="13">
        <f t="shared" si="0"/>
        <v>44037</v>
      </c>
      <c r="P3" s="13">
        <f t="shared" si="0"/>
        <v>44038</v>
      </c>
      <c r="Q3" s="13">
        <f t="shared" si="0"/>
        <v>44039</v>
      </c>
      <c r="R3" s="13">
        <f t="shared" si="0"/>
        <v>44040</v>
      </c>
      <c r="S3" s="13">
        <f t="shared" si="0"/>
        <v>44041</v>
      </c>
      <c r="T3" s="13">
        <f t="shared" si="0"/>
        <v>44042</v>
      </c>
      <c r="U3" s="13">
        <f t="shared" si="0"/>
        <v>44043</v>
      </c>
      <c r="V3" s="13">
        <f t="shared" si="0"/>
        <v>44044</v>
      </c>
      <c r="W3" s="13">
        <f t="shared" si="0"/>
        <v>44045</v>
      </c>
      <c r="X3" s="13">
        <f t="shared" si="0"/>
        <v>44046</v>
      </c>
      <c r="Y3" s="13">
        <f t="shared" si="0"/>
        <v>44047</v>
      </c>
      <c r="Z3" s="13">
        <f t="shared" si="0"/>
        <v>44048</v>
      </c>
      <c r="AA3" s="13">
        <f t="shared" si="0"/>
        <v>44049</v>
      </c>
      <c r="AB3" s="13">
        <f t="shared" si="0"/>
        <v>44050</v>
      </c>
      <c r="AC3" s="13">
        <f t="shared" si="0"/>
        <v>44051</v>
      </c>
      <c r="AD3" s="13">
        <f t="shared" si="0"/>
        <v>44052</v>
      </c>
      <c r="AE3" s="13">
        <f t="shared" si="0"/>
        <v>44053</v>
      </c>
      <c r="AF3" s="13">
        <f t="shared" si="0"/>
        <v>44054</v>
      </c>
      <c r="AG3" s="13">
        <f t="shared" si="0"/>
        <v>44055</v>
      </c>
      <c r="AH3" s="13">
        <f t="shared" si="0"/>
        <v>44056</v>
      </c>
      <c r="AI3" s="13">
        <f t="shared" si="0"/>
        <v>44057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ht="16.5" customHeight="1" x14ac:dyDescent="0.3">
      <c r="A4" s="45" t="s">
        <v>4</v>
      </c>
      <c r="B4" s="14" t="s">
        <v>5</v>
      </c>
      <c r="C4" s="25" t="s">
        <v>6</v>
      </c>
      <c r="D4" s="29">
        <v>44029</v>
      </c>
      <c r="E4" s="30">
        <v>1</v>
      </c>
      <c r="F4" s="6">
        <f>IF(E4&gt;0,WORKDAY(D4,E4,$A$35:$A$37)-IF(AND(COUNTIF($A$35:$A$37,D4)=0, WEEKDAY(D4,2)&lt;6),1,0),"")</f>
        <v>44031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51" t="s">
        <v>53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51" t="s">
        <v>54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x14ac:dyDescent="0.3">
      <c r="A5" s="46"/>
      <c r="B5" s="18" t="s">
        <v>13</v>
      </c>
      <c r="C5" s="21"/>
      <c r="D5" s="31">
        <v>44032</v>
      </c>
      <c r="E5" s="32">
        <v>1</v>
      </c>
      <c r="F5" s="6">
        <f>IF(E5&gt;0,WORKDAY(D5,E5,$A$35:$A$37)-IF(AND(COUNTIF($A$35:$A$37,D5)=0, WEEKDAY(D5,2)&lt;6),1,0),"")</f>
        <v>44032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52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52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x14ac:dyDescent="0.3">
      <c r="A6" s="46"/>
      <c r="B6" s="15" t="s">
        <v>12</v>
      </c>
      <c r="C6" s="19" t="s">
        <v>11</v>
      </c>
      <c r="D6" s="33">
        <v>44029</v>
      </c>
      <c r="E6" s="34">
        <v>2</v>
      </c>
      <c r="F6" s="6">
        <f>IF(E6&gt;0,WORKDAY(D6,E6,$A$35:$A$37)-IF(AND(COUNTIF($A$35:$A$37,D6)=0, WEEKDAY(D6,2)&lt;6),1,0),"")</f>
        <v>44032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52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2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x14ac:dyDescent="0.3">
      <c r="A7" s="46"/>
      <c r="B7" s="15" t="s">
        <v>18</v>
      </c>
      <c r="C7" s="21"/>
      <c r="D7" s="33">
        <v>44033</v>
      </c>
      <c r="E7" s="34">
        <v>1</v>
      </c>
      <c r="F7" s="6">
        <f>IF(E7&gt;0,WORKDAY(D7,E7,$A$35:$A$37)-IF(AND(COUNTIF($A$35:$A$37,D7)=0, WEEKDAY(D7,2)&lt;6),1,0),"")</f>
        <v>44033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52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2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x14ac:dyDescent="0.3">
      <c r="A8" s="46"/>
      <c r="B8" s="15" t="s">
        <v>15</v>
      </c>
      <c r="C8" s="15" t="s">
        <v>14</v>
      </c>
      <c r="D8" s="33">
        <v>44029</v>
      </c>
      <c r="E8" s="34">
        <v>1</v>
      </c>
      <c r="F8" s="6">
        <f>IF(E8&gt;0,WORKDAY(D8,E8,$A$35:$A$37)-IF(AND(COUNTIF($A$35:$A$37,D8)=0, WEEKDAY(D8,2)&lt;6),1,0),"")</f>
        <v>44031</v>
      </c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52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2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x14ac:dyDescent="0.3">
      <c r="A9" s="46"/>
      <c r="B9" s="15" t="s">
        <v>17</v>
      </c>
      <c r="C9" s="15" t="s">
        <v>16</v>
      </c>
      <c r="D9" s="33">
        <v>44029</v>
      </c>
      <c r="E9" s="34">
        <v>2</v>
      </c>
      <c r="F9" s="6">
        <f>IF(E9&gt;0,WORKDAY(D9,E9,$A$35:$A$37)-IF(AND(COUNTIF($A$35:$A$37,D9)=0, WEEKDAY(D9,2)&lt;6),1,0),"")</f>
        <v>44032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52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2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x14ac:dyDescent="0.3">
      <c r="A10" s="46"/>
      <c r="B10" s="15" t="s">
        <v>27</v>
      </c>
      <c r="C10" s="15" t="s">
        <v>24</v>
      </c>
      <c r="D10" s="33">
        <v>44029</v>
      </c>
      <c r="E10" s="34">
        <v>2</v>
      </c>
      <c r="F10" s="6">
        <f>IF(E10&gt;0,WORKDAY(D10,E10,$A$35:$A$37)-IF(AND(COUNTIF($A$35:$A$37,D10)=0, WEEKDAY(D10,2)&lt;6),1,0),"")</f>
        <v>44032</v>
      </c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5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2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x14ac:dyDescent="0.3">
      <c r="A11" s="46"/>
      <c r="B11" s="15" t="s">
        <v>48</v>
      </c>
      <c r="C11" s="15" t="s">
        <v>25</v>
      </c>
      <c r="D11" s="33">
        <v>44029</v>
      </c>
      <c r="E11" s="34">
        <v>2</v>
      </c>
      <c r="F11" s="6">
        <f>IF(E11&gt;0,WORKDAY(D11,E11,$A$35:$A$37)-IF(AND(COUNTIF($A$35:$A$37,D11)=0, WEEKDAY(D11,2)&lt;6),1,0),"")</f>
        <v>44032</v>
      </c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5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2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x14ac:dyDescent="0.3">
      <c r="A12" s="47"/>
      <c r="B12" s="15" t="s">
        <v>49</v>
      </c>
      <c r="C12" s="15" t="s">
        <v>50</v>
      </c>
      <c r="D12" s="33">
        <v>44049</v>
      </c>
      <c r="E12" s="34">
        <v>2</v>
      </c>
      <c r="F12" s="6">
        <f>IF(E12&gt;0,WORKDAY(D12,E12,$A$35:$A$37)-IF(AND(COUNTIF($A$35:$A$37,D12)=0, WEEKDAY(D12,2)&lt;6),1,0),"")</f>
        <v>44052</v>
      </c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5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2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x14ac:dyDescent="0.3">
      <c r="A13" s="26"/>
      <c r="B13" s="27"/>
      <c r="C13" s="28"/>
      <c r="D13" s="33"/>
      <c r="E13" s="34"/>
      <c r="F13" s="6" t="str">
        <f>IF(E13&gt;0,WORKDAY(D13,E13,$A$35:$A$37)-IF(AND(COUNTIF($A$35:$A$37,D13)=0, WEEKDAY(D13,2)&lt;6),1,0),"")</f>
        <v/>
      </c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5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2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3">
      <c r="A14" s="48" t="s">
        <v>7</v>
      </c>
      <c r="B14" s="15" t="s">
        <v>19</v>
      </c>
      <c r="C14" s="19" t="s">
        <v>6</v>
      </c>
      <c r="D14" s="33">
        <v>44033</v>
      </c>
      <c r="E14" s="34">
        <v>2</v>
      </c>
      <c r="F14" s="6">
        <f>IF(E14&gt;0,WORKDAY(D14,E14,$A$35:$A$37)-IF(AND(COUNTIF($A$35:$A$37,D14)=0, WEEKDAY(D14,2)&lt;6),1,0),"")</f>
        <v>44034</v>
      </c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5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2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x14ac:dyDescent="0.3">
      <c r="A15" s="46"/>
      <c r="B15" s="15" t="s">
        <v>20</v>
      </c>
      <c r="C15" s="21"/>
      <c r="D15" s="33">
        <v>44035</v>
      </c>
      <c r="E15" s="34">
        <v>2</v>
      </c>
      <c r="F15" s="6">
        <f>IF(E15&gt;0,WORKDAY(D15,E15,$A$35:$A$37)-IF(AND(COUNTIF($A$35:$A$37,D15)=0, WEEKDAY(D15,2)&lt;6),1,0),"")</f>
        <v>44038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5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2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x14ac:dyDescent="0.3">
      <c r="A16" s="46"/>
      <c r="B16" s="15" t="s">
        <v>30</v>
      </c>
      <c r="C16" s="15" t="s">
        <v>11</v>
      </c>
      <c r="D16" s="33">
        <v>44034</v>
      </c>
      <c r="E16" s="34">
        <v>5</v>
      </c>
      <c r="F16" s="6">
        <f>IF(E16&gt;0,WORKDAY(D16,E16,$A$35:$A$37)-IF(AND(COUNTIF($A$35:$A$37,D16)=0, WEEKDAY(D16,2)&lt;6),1,0),"")</f>
        <v>44040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5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2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x14ac:dyDescent="0.3">
      <c r="A17" s="46"/>
      <c r="B17" s="15" t="s">
        <v>21</v>
      </c>
      <c r="C17" s="15" t="s">
        <v>14</v>
      </c>
      <c r="D17" s="33">
        <v>44032</v>
      </c>
      <c r="E17" s="34">
        <v>5</v>
      </c>
      <c r="F17" s="6">
        <f>IF(E17&gt;0,WORKDAY(D17,E17,$A$35:$A$37)-IF(AND(COUNTIF($A$35:$A$37,D17)=0, WEEKDAY(D17,2)&lt;6),1,0),"")</f>
        <v>44038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5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2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x14ac:dyDescent="0.3">
      <c r="A18" s="46"/>
      <c r="B18" s="15" t="s">
        <v>23</v>
      </c>
      <c r="C18" s="15" t="s">
        <v>22</v>
      </c>
      <c r="D18" s="33">
        <v>44033</v>
      </c>
      <c r="E18" s="34">
        <v>4</v>
      </c>
      <c r="F18" s="6">
        <f>IF(E18&gt;0,WORKDAY(D18,E18,$A$35:$A$37)-IF(AND(COUNTIF($A$35:$A$37,D18)=0, WEEKDAY(D18,2)&lt;6),1,0),"")</f>
        <v>44038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5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2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x14ac:dyDescent="0.3">
      <c r="A19" s="46"/>
      <c r="B19" s="15" t="s">
        <v>28</v>
      </c>
      <c r="C19" s="15" t="s">
        <v>24</v>
      </c>
      <c r="D19" s="33">
        <v>44033</v>
      </c>
      <c r="E19" s="34">
        <v>4</v>
      </c>
      <c r="F19" s="6">
        <f>IF(E19&gt;0,WORKDAY(D19,E19,$A$35:$A$37)-IF(AND(COUNTIF($A$35:$A$37,D19)=0, WEEKDAY(D19,2)&lt;6),1,0),"")</f>
        <v>44038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5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2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x14ac:dyDescent="0.3">
      <c r="A20" s="46"/>
      <c r="B20" s="15" t="s">
        <v>51</v>
      </c>
      <c r="C20" s="19" t="s">
        <v>26</v>
      </c>
      <c r="D20" s="33">
        <v>44033</v>
      </c>
      <c r="E20" s="34">
        <v>2</v>
      </c>
      <c r="F20" s="6">
        <f>IF(E20&gt;0,WORKDAY(D20,E20,$A$35:$A$37)-IF(AND(COUNTIF($A$35:$A$37,D20)=0, WEEKDAY(D20,2)&lt;6),1,0),"")</f>
        <v>44034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5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2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x14ac:dyDescent="0.3">
      <c r="A21" s="47"/>
      <c r="B21" s="15" t="s">
        <v>52</v>
      </c>
      <c r="C21" s="21"/>
      <c r="D21" s="33">
        <v>44035</v>
      </c>
      <c r="E21" s="34">
        <v>2</v>
      </c>
      <c r="F21" s="6">
        <f>IF(E21&gt;0,WORKDAY(D21,E21,$A$35:$A$37)-IF(AND(COUNTIF($A$35:$A$37,D21)=0, WEEKDAY(D21,2)&lt;6),1,0),"")</f>
        <v>44038</v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5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2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x14ac:dyDescent="0.3">
      <c r="A22" s="26"/>
      <c r="B22" s="27"/>
      <c r="C22" s="28"/>
      <c r="D22" s="33"/>
      <c r="E22" s="34"/>
      <c r="F22" s="6" t="str">
        <f>IF(E22&gt;0,WORKDAY(D22,E22,$A$35:$A$37)-IF(AND(COUNTIF($A$35:$A$37,D22)=0, WEEKDAY(D22,2)&lt;6),1,0),"")</f>
        <v/>
      </c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5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2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x14ac:dyDescent="0.3">
      <c r="A23" s="48" t="s">
        <v>31</v>
      </c>
      <c r="B23" s="15" t="s">
        <v>32</v>
      </c>
      <c r="C23" s="15" t="s">
        <v>33</v>
      </c>
      <c r="D23" s="33">
        <v>44039</v>
      </c>
      <c r="E23" s="34">
        <v>7</v>
      </c>
      <c r="F23" s="6">
        <f>IF(E23&gt;0,WORKDAY(D23,E23,$A$35:$A$37)-IF(AND(COUNTIF($A$35:$A$37,D23)=0, WEEKDAY(D23,2)&lt;6),1,0),"")</f>
        <v>44048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5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2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x14ac:dyDescent="0.3">
      <c r="A24" s="46"/>
      <c r="B24" s="15" t="s">
        <v>37</v>
      </c>
      <c r="C24" s="19" t="s">
        <v>36</v>
      </c>
      <c r="D24" s="33">
        <v>44039</v>
      </c>
      <c r="E24" s="34">
        <v>1</v>
      </c>
      <c r="F24" s="6">
        <f>IF(E24&gt;0,WORKDAY(D24,E24,$A$35:$A$37)-IF(AND(COUNTIF($A$35:$A$37,D24)=0, WEEKDAY(D24,2)&lt;6),1,0),"")</f>
        <v>44039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5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2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x14ac:dyDescent="0.3">
      <c r="A25" s="46"/>
      <c r="B25" s="15" t="s">
        <v>35</v>
      </c>
      <c r="C25" s="21"/>
      <c r="D25" s="33">
        <v>44040</v>
      </c>
      <c r="E25" s="34">
        <v>2</v>
      </c>
      <c r="F25" s="6">
        <f>IF(E25&gt;0,WORKDAY(D25,E25,$A$35:$A$37)-IF(AND(COUNTIF($A$35:$A$37,D25)=0, WEEKDAY(D25,2)&lt;6),1,0),"")</f>
        <v>44041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5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2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x14ac:dyDescent="0.3">
      <c r="A26" s="46"/>
      <c r="B26" s="15" t="s">
        <v>38</v>
      </c>
      <c r="C26" s="15" t="s">
        <v>39</v>
      </c>
      <c r="D26" s="33">
        <v>44039</v>
      </c>
      <c r="E26" s="34">
        <v>6</v>
      </c>
      <c r="F26" s="6">
        <f>IF(E26&gt;0,WORKDAY(D26,E26,$A$35:$A$37)-IF(AND(COUNTIF($A$35:$A$37,D26)=0, WEEKDAY(D26,2)&lt;6),1,0),"")</f>
        <v>44047</v>
      </c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5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2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x14ac:dyDescent="0.3">
      <c r="A27" s="46"/>
      <c r="B27" s="15" t="s">
        <v>40</v>
      </c>
      <c r="C27" s="19" t="s">
        <v>41</v>
      </c>
      <c r="D27" s="33">
        <v>44039</v>
      </c>
      <c r="E27" s="34">
        <v>4</v>
      </c>
      <c r="F27" s="6">
        <f>IF(E27&gt;0,WORKDAY(D27,E27,$A$35:$A$37)-IF(AND(COUNTIF($A$35:$A$37,D27)=0, WEEKDAY(D27,2)&lt;6),1,0),"")</f>
        <v>44045</v>
      </c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5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2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x14ac:dyDescent="0.3">
      <c r="A28" s="46"/>
      <c r="B28" s="15" t="s">
        <v>42</v>
      </c>
      <c r="C28" s="20"/>
      <c r="D28" s="33">
        <v>44046</v>
      </c>
      <c r="E28" s="34">
        <v>4</v>
      </c>
      <c r="F28" s="6">
        <f>IF(E28&gt;0,WORKDAY(D28,E28,$A$35:$A$37)-IF(AND(COUNTIF($A$35:$A$37,D28)=0, WEEKDAY(D28,2)&lt;6),1,0),"")</f>
        <v>44049</v>
      </c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5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2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x14ac:dyDescent="0.3">
      <c r="A29" s="46"/>
      <c r="B29" s="15" t="s">
        <v>43</v>
      </c>
      <c r="C29" s="21"/>
      <c r="D29" s="33">
        <v>44050</v>
      </c>
      <c r="E29" s="34">
        <v>4</v>
      </c>
      <c r="F29" s="6">
        <f>IF(E29&gt;0,WORKDAY(D29,E29,$A$35:$A$37)-IF(AND(COUNTIF($A$35:$A$37,D29)=0, WEEKDAY(D29,2)&lt;6),1,0),"")</f>
        <v>44055</v>
      </c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5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2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x14ac:dyDescent="0.3">
      <c r="A30" s="46"/>
      <c r="B30" s="15" t="s">
        <v>44</v>
      </c>
      <c r="C30" s="15" t="s">
        <v>45</v>
      </c>
      <c r="D30" s="33">
        <v>44039</v>
      </c>
      <c r="E30" s="34">
        <v>5</v>
      </c>
      <c r="F30" s="6">
        <f>IF(E30&gt;0,WORKDAY(D30,E30,$A$35:$A$37)-IF(AND(COUNTIF($A$35:$A$37,D30)=0, WEEKDAY(D30,2)&lt;6),1,0),"")</f>
        <v>44046</v>
      </c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5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2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x14ac:dyDescent="0.3">
      <c r="A31" s="49"/>
      <c r="B31" s="39" t="s">
        <v>46</v>
      </c>
      <c r="C31" s="39" t="s">
        <v>47</v>
      </c>
      <c r="D31" s="40">
        <v>44041</v>
      </c>
      <c r="E31" s="41">
        <v>3</v>
      </c>
      <c r="F31" s="42">
        <f>IF(E31&gt;0,WORKDAY(D31,E31,$A$35:$A$37)-IF(AND(COUNTIF($A$35:$A$37,D31)=0, WEEKDAY(D31,2)&lt;6),1,0),"")</f>
        <v>44046</v>
      </c>
      <c r="G31" s="43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53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53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1:140" x14ac:dyDescent="0.3">
      <c r="A32" s="35"/>
      <c r="B32" s="35"/>
      <c r="C32" s="35"/>
      <c r="D32" s="38"/>
      <c r="E32" s="35"/>
      <c r="F32" s="36" t="str">
        <f>IF(E32&gt;0,WORKDAY(D32,E32,$A$35:$A$37)-IF(AND(COUNTIF($A$35:$A$37,D32)=0, WEEKDAY(D32,2)&lt;6),1,0),"")</f>
        <v/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4" spans="1:4" x14ac:dyDescent="0.3">
      <c r="A34" s="54" t="s">
        <v>55</v>
      </c>
      <c r="B34" s="55"/>
      <c r="C34" s="55"/>
      <c r="D34" s="56"/>
    </row>
    <row r="35" spans="1:4" x14ac:dyDescent="0.3">
      <c r="A35" s="3">
        <v>44043</v>
      </c>
      <c r="B35" s="22" t="s">
        <v>8</v>
      </c>
      <c r="C35" s="23"/>
      <c r="D35" s="24"/>
    </row>
    <row r="36" spans="1:4" x14ac:dyDescent="0.3">
      <c r="A36" s="3">
        <v>44057</v>
      </c>
      <c r="B36" s="22" t="s">
        <v>9</v>
      </c>
      <c r="C36" s="23"/>
      <c r="D36" s="24"/>
    </row>
    <row r="37" spans="1:4" x14ac:dyDescent="0.3">
      <c r="A37" s="3"/>
      <c r="B37" s="22"/>
      <c r="C37" s="23"/>
      <c r="D37" s="24"/>
    </row>
    <row r="38" spans="1:4" x14ac:dyDescent="0.3">
      <c r="A38" s="1"/>
      <c r="B38" s="1"/>
    </row>
    <row r="39" spans="1:4" x14ac:dyDescent="0.3">
      <c r="A39" s="1"/>
      <c r="B39" s="1"/>
    </row>
  </sheetData>
  <mergeCells count="17">
    <mergeCell ref="A34:D34"/>
    <mergeCell ref="B37:D37"/>
    <mergeCell ref="C4:C5"/>
    <mergeCell ref="C6:C7"/>
    <mergeCell ref="C14:C15"/>
    <mergeCell ref="A13:C13"/>
    <mergeCell ref="A22:C22"/>
    <mergeCell ref="A4:A12"/>
    <mergeCell ref="A14:A21"/>
    <mergeCell ref="C24:C25"/>
    <mergeCell ref="C27:C29"/>
    <mergeCell ref="T4:T31"/>
    <mergeCell ref="AI4:AI31"/>
    <mergeCell ref="A23:A31"/>
    <mergeCell ref="C20:C21"/>
    <mergeCell ref="B35:D35"/>
    <mergeCell ref="B36:D36"/>
  </mergeCells>
  <phoneticPr fontId="1" type="noConversion"/>
  <conditionalFormatting sqref="G4:T4 G32:T32 G5:S31 U4:AH32 AI4">
    <cfRule type="expression" dxfId="2" priority="109">
      <formula>OR(WEEKDAY(G$3,2)&gt;=6,COUNTIF($A$35:$A$37,G$3)&gt;0)</formula>
    </cfRule>
    <cfRule type="expression" dxfId="1" priority="110">
      <formula>AND(G$3&gt;=$D4, G$3&lt;=$F4,LEN($F4)&gt;0)</formula>
    </cfRule>
  </conditionalFormatting>
  <conditionalFormatting sqref="G3:AI3">
    <cfRule type="expression" dxfId="0" priority="119">
      <formula>OR(WEEKDAY(G$3,2)&gt;=6,COUNTIF($A$35:$A$37,G$3)&gt;0)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시스템개발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Canon</cp:lastModifiedBy>
  <dcterms:created xsi:type="dcterms:W3CDTF">2017-06-03T13:29:08Z</dcterms:created>
  <dcterms:modified xsi:type="dcterms:W3CDTF">2020-07-16T07:43:42Z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d72bbd31-9fa0-48a5-8524-aa602ba0761c</vt:lpwstr>
  </property>
</Properties>
</file>