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non\Documents\GitHub\petcommunity\Document\01_Portfolio\Portfolio_02\08_간트차트\"/>
    </mc:Choice>
  </mc:AlternateContent>
  <bookViews>
    <workbookView xWindow="0" yWindow="0" windowWidth="28800" windowHeight="12390" activeTab="1"/>
  </bookViews>
  <sheets>
    <sheet name="Sheet1" sheetId="2" r:id="rId1"/>
    <sheet name="시스템개발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0" i="1"/>
  <c r="F37" i="1"/>
  <c r="F36" i="1"/>
  <c r="F19" i="1"/>
  <c r="F50" i="1"/>
  <c r="F49" i="1"/>
  <c r="F17" i="1"/>
  <c r="F40" i="1"/>
  <c r="F25" i="1"/>
  <c r="F8" i="1"/>
  <c r="F5" i="1"/>
  <c r="F6" i="1"/>
  <c r="F7" i="1"/>
  <c r="F4" i="1"/>
  <c r="F51" i="1"/>
  <c r="F26" i="1"/>
  <c r="F10" i="1"/>
  <c r="F13" i="1"/>
  <c r="F35" i="1" l="1"/>
  <c r="F9" i="1"/>
  <c r="F11" i="1"/>
  <c r="F12" i="1"/>
  <c r="F14" i="1"/>
  <c r="F16" i="1"/>
  <c r="F18" i="1"/>
  <c r="F28" i="1"/>
  <c r="F23" i="1"/>
  <c r="F21" i="1"/>
  <c r="F22" i="1"/>
  <c r="F24" i="1"/>
  <c r="F27" i="1"/>
  <c r="F32" i="1"/>
  <c r="F38" i="1"/>
  <c r="F39" i="1"/>
  <c r="F44" i="1"/>
  <c r="F45" i="1"/>
  <c r="F46" i="1"/>
  <c r="F47" i="1"/>
  <c r="F48" i="1"/>
  <c r="F52" i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</calcChain>
</file>

<file path=xl/sharedStrings.xml><?xml version="1.0" encoding="utf-8"?>
<sst xmlns="http://schemas.openxmlformats.org/spreadsheetml/2006/main" count="80" uniqueCount="70">
  <si>
    <t>W.Days</t>
    <phoneticPr fontId="1" type="noConversion"/>
  </si>
  <si>
    <t>구분</t>
    <phoneticPr fontId="1" type="noConversion"/>
  </si>
  <si>
    <t>시작일</t>
    <phoneticPr fontId="1" type="noConversion"/>
  </si>
  <si>
    <t>건명</t>
    <phoneticPr fontId="1" type="noConversion"/>
  </si>
  <si>
    <t>UI구현</t>
    <phoneticPr fontId="1" type="noConversion"/>
  </si>
  <si>
    <t>로그인/회원가입</t>
    <phoneticPr fontId="1" type="noConversion"/>
  </si>
  <si>
    <t>문소희</t>
    <phoneticPr fontId="1" type="noConversion"/>
  </si>
  <si>
    <t>백엔드</t>
    <phoneticPr fontId="1" type="noConversion"/>
  </si>
  <si>
    <t>중간발표</t>
    <phoneticPr fontId="1" type="noConversion"/>
  </si>
  <si>
    <t>최종 발표 준비</t>
    <phoneticPr fontId="1" type="noConversion"/>
  </si>
  <si>
    <t>담당</t>
    <phoneticPr fontId="1" type="noConversion"/>
  </si>
  <si>
    <t>박세영</t>
    <phoneticPr fontId="1" type="noConversion"/>
  </si>
  <si>
    <t>메인페이지</t>
    <phoneticPr fontId="1" type="noConversion"/>
  </si>
  <si>
    <t>header</t>
    <phoneticPr fontId="1" type="noConversion"/>
  </si>
  <si>
    <t>정아인</t>
    <phoneticPr fontId="1" type="noConversion"/>
  </si>
  <si>
    <t>footer</t>
    <phoneticPr fontId="1" type="noConversion"/>
  </si>
  <si>
    <t>박하얀</t>
    <phoneticPr fontId="1" type="noConversion"/>
  </si>
  <si>
    <t>서영철</t>
    <phoneticPr fontId="1" type="noConversion"/>
  </si>
  <si>
    <t>김용선</t>
    <phoneticPr fontId="1" type="noConversion"/>
  </si>
  <si>
    <t>김용선</t>
    <phoneticPr fontId="1" type="noConversion"/>
  </si>
  <si>
    <t>커뮤니티 게시판</t>
    <phoneticPr fontId="1" type="noConversion"/>
  </si>
  <si>
    <t>커뮤니티 게시판</t>
    <phoneticPr fontId="1" type="noConversion"/>
  </si>
  <si>
    <t>5조 Gantt Chart</t>
    <phoneticPr fontId="1" type="noConversion"/>
  </si>
  <si>
    <t>고객문의</t>
    <phoneticPr fontId="1" type="noConversion"/>
  </si>
  <si>
    <t>기능 구현</t>
    <phoneticPr fontId="1" type="noConversion"/>
  </si>
  <si>
    <t>챗봇</t>
    <phoneticPr fontId="1" type="noConversion"/>
  </si>
  <si>
    <t>문소희</t>
    <phoneticPr fontId="1" type="noConversion"/>
  </si>
  <si>
    <t>End</t>
    <phoneticPr fontId="1" type="noConversion"/>
  </si>
  <si>
    <t>박하얀</t>
    <phoneticPr fontId="1" type="noConversion"/>
  </si>
  <si>
    <t>김용선</t>
    <phoneticPr fontId="1" type="noConversion"/>
  </si>
  <si>
    <t>안드로이드 웹앱</t>
    <phoneticPr fontId="1" type="noConversion"/>
  </si>
  <si>
    <t>정아인</t>
    <phoneticPr fontId="1" type="noConversion"/>
  </si>
  <si>
    <t>안드로이드 푸쉬알람</t>
    <phoneticPr fontId="1" type="noConversion"/>
  </si>
  <si>
    <t>안드로이드 카메라</t>
    <phoneticPr fontId="1" type="noConversion"/>
  </si>
  <si>
    <t>서영철</t>
    <phoneticPr fontId="1" type="noConversion"/>
  </si>
  <si>
    <t>관리자페이지(넥사크로)</t>
    <phoneticPr fontId="1" type="noConversion"/>
  </si>
  <si>
    <t>박세영</t>
    <phoneticPr fontId="1" type="noConversion"/>
  </si>
  <si>
    <t>UI 통합</t>
    <phoneticPr fontId="1" type="noConversion"/>
  </si>
  <si>
    <t>문소희,박세영</t>
    <phoneticPr fontId="1" type="noConversion"/>
  </si>
  <si>
    <t>분실동물 목격 게시판</t>
    <phoneticPr fontId="1" type="noConversion"/>
  </si>
  <si>
    <t>분실동물 신고 게시판</t>
    <phoneticPr fontId="1" type="noConversion"/>
  </si>
  <si>
    <t>중간 발표</t>
    <phoneticPr fontId="1" type="noConversion"/>
  </si>
  <si>
    <t>최종 발표 준비</t>
    <phoneticPr fontId="1" type="noConversion"/>
  </si>
  <si>
    <t>휴무일</t>
    <phoneticPr fontId="1" type="noConversion"/>
  </si>
  <si>
    <t>실시간 쪽지 기능</t>
    <phoneticPr fontId="1" type="noConversion"/>
  </si>
  <si>
    <t>관리자페이지 판매내역</t>
    <phoneticPr fontId="1" type="noConversion"/>
  </si>
  <si>
    <t>로그인,회원가입</t>
    <phoneticPr fontId="1" type="noConversion"/>
  </si>
  <si>
    <t>결제 등록</t>
    <phoneticPr fontId="1" type="noConversion"/>
  </si>
  <si>
    <t>마이페이지 반려동물,결제,회원수정</t>
    <phoneticPr fontId="1" type="noConversion"/>
  </si>
  <si>
    <t>관리자 페이지 넥사크로</t>
    <phoneticPr fontId="1" type="noConversion"/>
  </si>
  <si>
    <t>게시판 우측 배너</t>
    <phoneticPr fontId="1" type="noConversion"/>
  </si>
  <si>
    <t>결제 페이지</t>
    <phoneticPr fontId="1" type="noConversion"/>
  </si>
  <si>
    <t>마이페이지 반려동물,결제,회원수정</t>
    <phoneticPr fontId="1" type="noConversion"/>
  </si>
  <si>
    <t>장바구니 페이지</t>
    <phoneticPr fontId="1" type="noConversion"/>
  </si>
  <si>
    <t>장바구니 페이지</t>
    <phoneticPr fontId="1" type="noConversion"/>
  </si>
  <si>
    <t>파이썬 데이터 크롤링</t>
    <phoneticPr fontId="1" type="noConversion"/>
  </si>
  <si>
    <t>텐서플로우 이미지 학습</t>
    <phoneticPr fontId="1" type="noConversion"/>
  </si>
  <si>
    <t>파이썬서버를 이용한 소켓통신</t>
    <phoneticPr fontId="1" type="noConversion"/>
  </si>
  <si>
    <t>그룹채팅</t>
    <phoneticPr fontId="1" type="noConversion"/>
  </si>
  <si>
    <t>분실동물 신고 게시판</t>
    <phoneticPr fontId="1" type="noConversion"/>
  </si>
  <si>
    <t>통계 페이지</t>
    <phoneticPr fontId="1" type="noConversion"/>
  </si>
  <si>
    <t xml:space="preserve"> nodejs 실시간 그룹채팅</t>
    <phoneticPr fontId="1" type="noConversion"/>
  </si>
  <si>
    <t>스프링 프로젝트 설정</t>
    <phoneticPr fontId="1" type="noConversion"/>
  </si>
  <si>
    <t>스토어, 상품 페이지</t>
    <phoneticPr fontId="1" type="noConversion"/>
  </si>
  <si>
    <t>스토어, 상품 페이지</t>
    <phoneticPr fontId="1" type="noConversion"/>
  </si>
  <si>
    <t>관리자 페이지 상품관리 CRUD</t>
    <phoneticPr fontId="1" type="noConversion"/>
  </si>
  <si>
    <t>동물 병원 찾기 게시판</t>
    <phoneticPr fontId="1" type="noConversion"/>
  </si>
  <si>
    <t>파이썬 Morphological Analysis</t>
    <phoneticPr fontId="1" type="noConversion"/>
  </si>
  <si>
    <t>파이썬 Word Cloud</t>
    <phoneticPr fontId="1" type="noConversion"/>
  </si>
  <si>
    <t>파이썬 웹, 지도 데이터 크롤링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</si>
</sst>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176" fontId="0" fillId="0" borderId="10" xfId="0" applyNumberFormat="1" applyFill="1" applyBorder="1" applyAlignment="1">
      <alignment horizontal="center" vertical="center" shrinkToFit="1"/>
    </xf>
    <xf numFmtId="0" fontId="0" fillId="0" borderId="0" xfId="0" applyAlignment="1">
      <alignment vertical="center" textRotation="255" shrinkToFit="1"/>
    </xf>
    <xf numFmtId="0" fontId="0" fillId="0" borderId="8" xfId="0" applyBorder="1" applyAlignment="1">
      <alignment vertical="center" textRotation="255" shrinkToFit="1"/>
    </xf>
    <xf numFmtId="0" fontId="0" fillId="0" borderId="5" xfId="0" applyBorder="1" applyAlignment="1">
      <alignment vertical="center" textRotation="255" shrinkToFit="1"/>
    </xf>
    <xf numFmtId="0" fontId="0" fillId="0" borderId="9" xfId="0" applyBorder="1" applyAlignment="1">
      <alignment vertical="center" textRotation="255" shrinkToFit="1"/>
    </xf>
    <xf numFmtId="0" fontId="0" fillId="0" borderId="6" xfId="0" applyBorder="1" applyAlignment="1">
      <alignment vertical="center" textRotation="255" shrinkToFit="1"/>
    </xf>
    <xf numFmtId="177" fontId="0" fillId="2" borderId="3" xfId="0" applyNumberFormat="1" applyFill="1" applyBorder="1" applyAlignment="1">
      <alignment horizontal="center" vertical="center" textRotation="255" shrinkToFit="1"/>
    </xf>
    <xf numFmtId="177" fontId="0" fillId="2" borderId="1" xfId="0" applyNumberFormat="1" applyFill="1" applyBorder="1" applyAlignment="1">
      <alignment horizontal="center" vertical="center" textRotation="255" shrinkToFi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0" fillId="0" borderId="12" xfId="0" applyBorder="1" applyAlignment="1">
      <alignment vertical="center" textRotation="255" shrinkToFit="1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shrinkToFit="1"/>
    </xf>
    <xf numFmtId="0" fontId="0" fillId="0" borderId="0" xfId="0" applyBorder="1" applyAlignment="1">
      <alignment vertical="center" textRotation="255" shrinkToFit="1"/>
    </xf>
    <xf numFmtId="176" fontId="0" fillId="3" borderId="0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 shrinkToFit="1"/>
    </xf>
    <xf numFmtId="0" fontId="0" fillId="0" borderId="20" xfId="0" applyBorder="1" applyAlignment="1">
      <alignment vertical="center" textRotation="255" shrinkToFit="1"/>
    </xf>
    <xf numFmtId="0" fontId="0" fillId="0" borderId="19" xfId="0" applyBorder="1" applyAlignment="1">
      <alignment vertical="center" textRotation="255" shrinkToFit="1"/>
    </xf>
    <xf numFmtId="177" fontId="3" fillId="2" borderId="1" xfId="0" applyNumberFormat="1" applyFont="1" applyFill="1" applyBorder="1" applyAlignment="1">
      <alignment horizontal="center" vertical="center" textRotation="255" shrinkToFit="1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 shrinkToFit="1"/>
    </xf>
    <xf numFmtId="176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76" fontId="0" fillId="0" borderId="21" xfId="0" applyNumberFormat="1" applyFill="1" applyBorder="1" applyAlignment="1">
      <alignment horizontal="center" vertical="center" shrinkToFit="1"/>
    </xf>
    <xf numFmtId="0" fontId="0" fillId="0" borderId="22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  <xf numFmtId="0" fontId="0" fillId="3" borderId="0" xfId="0" applyFill="1">
      <alignment vertical="center"/>
    </xf>
    <xf numFmtId="0" fontId="0" fillId="6" borderId="6" xfId="0" applyFill="1" applyBorder="1" applyAlignment="1">
      <alignment vertical="center" textRotation="255" shrinkToFit="1"/>
    </xf>
    <xf numFmtId="0" fontId="0" fillId="3" borderId="6" xfId="0" applyFill="1" applyBorder="1" applyAlignment="1">
      <alignment vertical="center" textRotation="255" shrinkToFit="1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textRotation="255" shrinkToFit="1"/>
    </xf>
    <xf numFmtId="0" fontId="4" fillId="0" borderId="14" xfId="0" applyFont="1" applyBorder="1" applyAlignment="1">
      <alignment horizontal="center" vertical="center" textRotation="255" shrinkToFit="1"/>
    </xf>
    <xf numFmtId="0" fontId="4" fillId="0" borderId="18" xfId="0" applyFont="1" applyBorder="1" applyAlignment="1">
      <alignment horizontal="center" vertical="center" textRotation="255" shrinkToFit="1"/>
    </xf>
    <xf numFmtId="0" fontId="4" fillId="3" borderId="1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color rgb="FFFF0000"/>
      </font>
      <fill>
        <patternFill patternType="none">
          <bgColor auto="1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9"/>
  <sheetViews>
    <sheetView showGridLines="0" tabSelected="1" topLeftCell="A28" zoomScaleNormal="100" workbookViewId="0">
      <selection activeCell="B43" sqref="B43"/>
    </sheetView>
  </sheetViews>
  <sheetFormatPr defaultRowHeight="16.5" x14ac:dyDescent="0.3"/>
  <cols>
    <col min="1" max="1" width="14.25" customWidth="1"/>
    <col min="2" max="2" width="32.625" customWidth="1"/>
    <col min="3" max="3" width="13.25" style="1" customWidth="1"/>
    <col min="4" max="4" width="8.5" style="2" customWidth="1"/>
    <col min="5" max="5" width="8.5" style="1" customWidth="1"/>
    <col min="6" max="6" width="5.125" style="5" customWidth="1"/>
    <col min="7" max="81" width="3.125" style="7" customWidth="1"/>
    <col min="82" max="140" width="9" style="5"/>
  </cols>
  <sheetData>
    <row r="1" spans="1:140" ht="38.25" x14ac:dyDescent="0.3">
      <c r="A1" s="4" t="s">
        <v>22</v>
      </c>
      <c r="B1" s="4"/>
    </row>
    <row r="3" spans="1:140" ht="84" x14ac:dyDescent="0.3">
      <c r="A3" s="39" t="s">
        <v>1</v>
      </c>
      <c r="B3" s="39" t="s">
        <v>3</v>
      </c>
      <c r="C3" s="39" t="s">
        <v>10</v>
      </c>
      <c r="D3" s="40" t="s">
        <v>2</v>
      </c>
      <c r="E3" s="39" t="s">
        <v>0</v>
      </c>
      <c r="F3" s="41" t="s">
        <v>27</v>
      </c>
      <c r="G3" s="12">
        <v>44029</v>
      </c>
      <c r="H3" s="38">
        <f>G3+1</f>
        <v>44030</v>
      </c>
      <c r="I3" s="38">
        <f t="shared" ref="I3:AI3" si="0">H3+1</f>
        <v>44031</v>
      </c>
      <c r="J3" s="13">
        <f t="shared" si="0"/>
        <v>44032</v>
      </c>
      <c r="K3" s="13">
        <f t="shared" si="0"/>
        <v>44033</v>
      </c>
      <c r="L3" s="13">
        <f t="shared" si="0"/>
        <v>44034</v>
      </c>
      <c r="M3" s="13">
        <f t="shared" si="0"/>
        <v>44035</v>
      </c>
      <c r="N3" s="13">
        <f t="shared" si="0"/>
        <v>44036</v>
      </c>
      <c r="O3" s="13">
        <f t="shared" si="0"/>
        <v>44037</v>
      </c>
      <c r="P3" s="13">
        <f t="shared" si="0"/>
        <v>44038</v>
      </c>
      <c r="Q3" s="13">
        <f t="shared" si="0"/>
        <v>44039</v>
      </c>
      <c r="R3" s="13">
        <f t="shared" si="0"/>
        <v>44040</v>
      </c>
      <c r="S3" s="13">
        <f t="shared" si="0"/>
        <v>44041</v>
      </c>
      <c r="T3" s="13">
        <f t="shared" si="0"/>
        <v>44042</v>
      </c>
      <c r="U3" s="13">
        <f t="shared" si="0"/>
        <v>44043</v>
      </c>
      <c r="V3" s="13">
        <f t="shared" si="0"/>
        <v>44044</v>
      </c>
      <c r="W3" s="13">
        <f t="shared" si="0"/>
        <v>44045</v>
      </c>
      <c r="X3" s="13">
        <f t="shared" si="0"/>
        <v>44046</v>
      </c>
      <c r="Y3" s="13">
        <f t="shared" si="0"/>
        <v>44047</v>
      </c>
      <c r="Z3" s="13">
        <f t="shared" si="0"/>
        <v>44048</v>
      </c>
      <c r="AA3" s="13">
        <f t="shared" si="0"/>
        <v>44049</v>
      </c>
      <c r="AB3" s="13">
        <f t="shared" si="0"/>
        <v>44050</v>
      </c>
      <c r="AC3" s="13">
        <f t="shared" si="0"/>
        <v>44051</v>
      </c>
      <c r="AD3" s="13">
        <f t="shared" si="0"/>
        <v>44052</v>
      </c>
      <c r="AE3" s="13">
        <f t="shared" si="0"/>
        <v>44053</v>
      </c>
      <c r="AF3" s="13">
        <f t="shared" si="0"/>
        <v>44054</v>
      </c>
      <c r="AG3" s="13">
        <f t="shared" si="0"/>
        <v>44055</v>
      </c>
      <c r="AH3" s="13">
        <f t="shared" si="0"/>
        <v>44056</v>
      </c>
      <c r="AI3" s="13">
        <f t="shared" si="0"/>
        <v>44057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ht="16.5" customHeight="1" x14ac:dyDescent="0.3">
      <c r="A4" s="59" t="s">
        <v>4</v>
      </c>
      <c r="B4" s="14" t="s">
        <v>5</v>
      </c>
      <c r="C4" s="69" t="s">
        <v>6</v>
      </c>
      <c r="D4" s="22">
        <v>44029</v>
      </c>
      <c r="E4" s="23">
        <v>1</v>
      </c>
      <c r="F4" s="6">
        <f t="shared" ref="F4:F14" si="1">IF(E4&gt;0,WORKDAY(D4,E4,$A$55:$A$57)-IF(AND(COUNTIF($A$55:$A$57,D4)=0, WEEKDAY(D4,2)&lt;6),1,0),"")</f>
        <v>44031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65" t="s">
        <v>41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65" t="s">
        <v>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x14ac:dyDescent="0.3">
      <c r="A5" s="60"/>
      <c r="B5" s="18" t="s">
        <v>13</v>
      </c>
      <c r="C5" s="54"/>
      <c r="D5" s="24">
        <v>44032</v>
      </c>
      <c r="E5" s="25">
        <v>1</v>
      </c>
      <c r="F5" s="6">
        <f t="shared" si="1"/>
        <v>44032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6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6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x14ac:dyDescent="0.3">
      <c r="A6" s="60"/>
      <c r="B6" s="20" t="s">
        <v>48</v>
      </c>
      <c r="C6" s="54"/>
      <c r="D6" s="24">
        <v>44033</v>
      </c>
      <c r="E6" s="25">
        <v>5</v>
      </c>
      <c r="F6" s="6">
        <f t="shared" si="1"/>
        <v>44039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6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66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x14ac:dyDescent="0.3">
      <c r="A7" s="60"/>
      <c r="B7" s="20" t="s">
        <v>51</v>
      </c>
      <c r="C7" s="54"/>
      <c r="D7" s="24">
        <v>44039</v>
      </c>
      <c r="E7" s="25">
        <v>1</v>
      </c>
      <c r="F7" s="6">
        <f t="shared" si="1"/>
        <v>44039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6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66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x14ac:dyDescent="0.3">
      <c r="A8" s="60"/>
      <c r="B8" s="20" t="s">
        <v>50</v>
      </c>
      <c r="C8" s="55"/>
      <c r="D8" s="24">
        <v>44054</v>
      </c>
      <c r="E8" s="25">
        <v>2</v>
      </c>
      <c r="F8" s="6">
        <f t="shared" si="1"/>
        <v>44055</v>
      </c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6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66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x14ac:dyDescent="0.3">
      <c r="A9" s="60"/>
      <c r="B9" s="15" t="s">
        <v>12</v>
      </c>
      <c r="C9" s="53" t="s">
        <v>11</v>
      </c>
      <c r="D9" s="26">
        <v>44029</v>
      </c>
      <c r="E9" s="27">
        <v>4</v>
      </c>
      <c r="F9" s="6">
        <f t="shared" si="1"/>
        <v>44034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66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66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x14ac:dyDescent="0.3">
      <c r="A10" s="60"/>
      <c r="B10" s="15" t="s">
        <v>23</v>
      </c>
      <c r="C10" s="54"/>
      <c r="D10" s="26">
        <v>44035</v>
      </c>
      <c r="E10" s="27">
        <v>2</v>
      </c>
      <c r="F10" s="6">
        <f t="shared" si="1"/>
        <v>44038</v>
      </c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66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66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x14ac:dyDescent="0.3">
      <c r="A11" s="60"/>
      <c r="B11" s="15" t="s">
        <v>15</v>
      </c>
      <c r="C11" s="55"/>
      <c r="D11" s="26">
        <v>44039</v>
      </c>
      <c r="E11" s="27">
        <v>1</v>
      </c>
      <c r="F11" s="6">
        <f t="shared" si="1"/>
        <v>44039</v>
      </c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66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66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x14ac:dyDescent="0.3">
      <c r="A12" s="60"/>
      <c r="B12" s="15" t="s">
        <v>63</v>
      </c>
      <c r="C12" s="53" t="s">
        <v>14</v>
      </c>
      <c r="D12" s="26">
        <v>44029</v>
      </c>
      <c r="E12" s="27">
        <v>2</v>
      </c>
      <c r="F12" s="6">
        <f t="shared" si="1"/>
        <v>44032</v>
      </c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6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66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x14ac:dyDescent="0.3">
      <c r="A13" s="60"/>
      <c r="B13" s="15" t="s">
        <v>44</v>
      </c>
      <c r="C13" s="55"/>
      <c r="D13" s="26">
        <v>44054</v>
      </c>
      <c r="E13" s="27">
        <v>2</v>
      </c>
      <c r="F13" s="6">
        <f t="shared" si="1"/>
        <v>44055</v>
      </c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66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66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3">
      <c r="A14" s="60"/>
      <c r="B14" s="15" t="s">
        <v>66</v>
      </c>
      <c r="C14" s="63" t="s">
        <v>16</v>
      </c>
      <c r="D14" s="26">
        <v>44029</v>
      </c>
      <c r="E14" s="27">
        <v>2</v>
      </c>
      <c r="F14" s="6">
        <f t="shared" si="1"/>
        <v>44032</v>
      </c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66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66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x14ac:dyDescent="0.3">
      <c r="A15" s="60"/>
      <c r="B15" s="15" t="s">
        <v>65</v>
      </c>
      <c r="C15" s="64"/>
      <c r="D15" s="26">
        <v>44046</v>
      </c>
      <c r="E15" s="27">
        <v>2</v>
      </c>
      <c r="F15" s="6">
        <v>44047</v>
      </c>
      <c r="G15" s="10"/>
      <c r="H15" s="11"/>
      <c r="I15" s="11"/>
      <c r="J15" s="11"/>
      <c r="K15" s="49"/>
      <c r="L15" s="49"/>
      <c r="M15" s="11"/>
      <c r="N15" s="11"/>
      <c r="O15" s="11"/>
      <c r="P15" s="11"/>
      <c r="Q15" s="11"/>
      <c r="R15" s="11"/>
      <c r="S15" s="11"/>
      <c r="T15" s="66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47"/>
      <c r="AG15" s="49"/>
      <c r="AH15" s="11"/>
      <c r="AI15" s="66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x14ac:dyDescent="0.3">
      <c r="A16" s="60"/>
      <c r="B16" s="15" t="s">
        <v>20</v>
      </c>
      <c r="C16" s="53" t="s">
        <v>17</v>
      </c>
      <c r="D16" s="26">
        <v>44029</v>
      </c>
      <c r="E16" s="27">
        <v>2</v>
      </c>
      <c r="F16" s="6">
        <f t="shared" ref="F16:F29" si="2">IF(E16&gt;0,WORKDAY(D16,E16,$A$55:$A$57)-IF(AND(COUNTIF($A$55:$A$57,D16)=0, WEEKDAY(D16,2)&lt;6),1,0),"")</f>
        <v>44032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66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66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x14ac:dyDescent="0.3">
      <c r="A17" s="60"/>
      <c r="B17" s="15" t="s">
        <v>53</v>
      </c>
      <c r="C17" s="55"/>
      <c r="D17" s="24">
        <v>44039</v>
      </c>
      <c r="E17" s="27">
        <v>1</v>
      </c>
      <c r="F17" s="6">
        <f t="shared" si="2"/>
        <v>44039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66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66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x14ac:dyDescent="0.3">
      <c r="A18" s="60"/>
      <c r="B18" s="15" t="s">
        <v>39</v>
      </c>
      <c r="C18" s="53" t="s">
        <v>18</v>
      </c>
      <c r="D18" s="26">
        <v>44030</v>
      </c>
      <c r="E18" s="27">
        <v>2</v>
      </c>
      <c r="F18" s="6">
        <f t="shared" si="2"/>
        <v>44033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66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66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x14ac:dyDescent="0.3">
      <c r="A19" s="60"/>
      <c r="B19" s="15" t="s">
        <v>59</v>
      </c>
      <c r="C19" s="54"/>
      <c r="D19" s="26">
        <v>44041</v>
      </c>
      <c r="E19" s="27">
        <v>1</v>
      </c>
      <c r="F19" s="6">
        <f t="shared" si="2"/>
        <v>44041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66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6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x14ac:dyDescent="0.3">
      <c r="A20" s="60"/>
      <c r="B20" s="15" t="s">
        <v>58</v>
      </c>
      <c r="C20" s="55"/>
      <c r="D20" s="26">
        <v>44043</v>
      </c>
      <c r="E20" s="27">
        <v>2</v>
      </c>
      <c r="F20" s="6">
        <f t="shared" si="2"/>
        <v>44047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6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66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x14ac:dyDescent="0.3">
      <c r="A21" s="61"/>
      <c r="B21" s="15" t="s">
        <v>37</v>
      </c>
      <c r="C21" s="15" t="s">
        <v>38</v>
      </c>
      <c r="D21" s="26">
        <v>44049</v>
      </c>
      <c r="E21" s="27">
        <v>2</v>
      </c>
      <c r="F21" s="6">
        <f t="shared" si="2"/>
        <v>44052</v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66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66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x14ac:dyDescent="0.3">
      <c r="A22" s="56"/>
      <c r="B22" s="57"/>
      <c r="C22" s="58"/>
      <c r="D22" s="26"/>
      <c r="E22" s="27"/>
      <c r="F22" s="6" t="str">
        <f t="shared" si="2"/>
        <v/>
      </c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66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66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x14ac:dyDescent="0.3">
      <c r="A23" s="62" t="s">
        <v>7</v>
      </c>
      <c r="B23" s="15" t="s">
        <v>46</v>
      </c>
      <c r="C23" s="53" t="s">
        <v>6</v>
      </c>
      <c r="D23" s="26">
        <v>44029</v>
      </c>
      <c r="E23" s="27">
        <v>1</v>
      </c>
      <c r="F23" s="6">
        <f t="shared" si="2"/>
        <v>44031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66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66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x14ac:dyDescent="0.3">
      <c r="A24" s="60"/>
      <c r="B24" s="15" t="s">
        <v>47</v>
      </c>
      <c r="C24" s="54"/>
      <c r="D24" s="26">
        <v>44040</v>
      </c>
      <c r="E24" s="27">
        <v>1</v>
      </c>
      <c r="F24" s="6">
        <f t="shared" si="2"/>
        <v>44040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66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66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x14ac:dyDescent="0.3">
      <c r="A25" s="60"/>
      <c r="B25" s="15" t="s">
        <v>52</v>
      </c>
      <c r="C25" s="55"/>
      <c r="D25" s="26">
        <v>44041</v>
      </c>
      <c r="E25" s="27">
        <v>2</v>
      </c>
      <c r="F25" s="6">
        <f t="shared" si="2"/>
        <v>44045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66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66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x14ac:dyDescent="0.3">
      <c r="A26" s="60"/>
      <c r="B26" s="15" t="s">
        <v>45</v>
      </c>
      <c r="C26" s="53" t="s">
        <v>11</v>
      </c>
      <c r="D26" s="26">
        <v>44040</v>
      </c>
      <c r="E26" s="27">
        <v>3</v>
      </c>
      <c r="F26" s="6">
        <f t="shared" si="2"/>
        <v>44045</v>
      </c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66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66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x14ac:dyDescent="0.3">
      <c r="A27" s="60"/>
      <c r="B27" s="15" t="s">
        <v>23</v>
      </c>
      <c r="C27" s="55"/>
      <c r="D27" s="26">
        <v>44047</v>
      </c>
      <c r="E27" s="27">
        <v>6</v>
      </c>
      <c r="F27" s="6">
        <f t="shared" si="2"/>
        <v>44054</v>
      </c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66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66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x14ac:dyDescent="0.3">
      <c r="A28" s="60"/>
      <c r="B28" s="15" t="s">
        <v>64</v>
      </c>
      <c r="C28" s="53" t="s">
        <v>14</v>
      </c>
      <c r="D28" s="26">
        <v>44033</v>
      </c>
      <c r="E28" s="27">
        <v>4</v>
      </c>
      <c r="F28" s="6">
        <f t="shared" si="2"/>
        <v>44038</v>
      </c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66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66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x14ac:dyDescent="0.3">
      <c r="A29" s="60"/>
      <c r="B29" s="15" t="s">
        <v>44</v>
      </c>
      <c r="C29" s="55"/>
      <c r="D29" s="26">
        <v>44056</v>
      </c>
      <c r="E29" s="27">
        <v>1</v>
      </c>
      <c r="F29" s="6">
        <f t="shared" si="2"/>
        <v>44059</v>
      </c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66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66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x14ac:dyDescent="0.3">
      <c r="A30" s="60"/>
      <c r="B30" s="15" t="s">
        <v>66</v>
      </c>
      <c r="C30" s="53" t="s">
        <v>16</v>
      </c>
      <c r="D30" s="26">
        <v>44033</v>
      </c>
      <c r="E30" s="27">
        <v>9</v>
      </c>
      <c r="F30" s="6">
        <v>44041</v>
      </c>
      <c r="G30" s="10"/>
      <c r="H30" s="11"/>
      <c r="I30" s="11"/>
      <c r="J30" s="11"/>
      <c r="K30" s="11"/>
      <c r="L30" s="11"/>
      <c r="M30" s="11"/>
      <c r="N30" s="11"/>
      <c r="O30" s="48"/>
      <c r="P30" s="11"/>
      <c r="Q30" s="11"/>
      <c r="R30" s="11"/>
      <c r="S30" s="11"/>
      <c r="T30" s="66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66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x14ac:dyDescent="0.3">
      <c r="A31" s="60"/>
      <c r="B31" s="15" t="s">
        <v>65</v>
      </c>
      <c r="C31" s="55"/>
      <c r="D31" s="26">
        <v>44048</v>
      </c>
      <c r="E31" s="27">
        <v>3</v>
      </c>
      <c r="F31" s="6">
        <v>44050</v>
      </c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66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66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1:140" x14ac:dyDescent="0.3">
      <c r="A32" s="60"/>
      <c r="B32" s="15" t="s">
        <v>21</v>
      </c>
      <c r="C32" s="53" t="s">
        <v>17</v>
      </c>
      <c r="D32" s="26">
        <v>44033</v>
      </c>
      <c r="E32" s="27">
        <v>4</v>
      </c>
      <c r="F32" s="6">
        <f>IF(E32&gt;0,WORKDAY(D32,E32,$A$55:$A$57)-IF(AND(COUNTIF($A$55:$A$57,D32)=0, WEEKDAY(D32,2)&lt;6),1,0),"")</f>
        <v>44038</v>
      </c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66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66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3" spans="1:140" x14ac:dyDescent="0.3">
      <c r="A33" s="60"/>
      <c r="B33" s="15" t="s">
        <v>54</v>
      </c>
      <c r="C33" s="55"/>
      <c r="D33" s="26">
        <v>44042</v>
      </c>
      <c r="E33" s="27">
        <v>2</v>
      </c>
      <c r="F33" s="6">
        <v>44041</v>
      </c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66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66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</row>
    <row r="34" spans="1:140" x14ac:dyDescent="0.3">
      <c r="A34" s="60"/>
      <c r="B34" s="15" t="s">
        <v>62</v>
      </c>
      <c r="C34" s="53" t="s">
        <v>19</v>
      </c>
      <c r="D34" s="26">
        <v>44029</v>
      </c>
      <c r="E34" s="27">
        <v>1</v>
      </c>
      <c r="F34" s="6">
        <v>44029</v>
      </c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6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66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1:140" x14ac:dyDescent="0.3">
      <c r="A35" s="60"/>
      <c r="B35" s="15" t="s">
        <v>39</v>
      </c>
      <c r="C35" s="54"/>
      <c r="D35" s="26">
        <v>44034</v>
      </c>
      <c r="E35" s="27">
        <v>5</v>
      </c>
      <c r="F35" s="6">
        <f t="shared" ref="F35:F40" si="3">IF(E35&gt;0,WORKDAY(D35,E35,$A$55:$A$57)-IF(AND(COUNTIF($A$55:$A$57,D35)=0, WEEKDAY(D35,2)&lt;6),1,0),"")</f>
        <v>44040</v>
      </c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6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66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1:140" x14ac:dyDescent="0.3">
      <c r="A36" s="60"/>
      <c r="B36" s="15" t="s">
        <v>40</v>
      </c>
      <c r="C36" s="54"/>
      <c r="D36" s="26">
        <v>44042</v>
      </c>
      <c r="E36" s="27">
        <v>2</v>
      </c>
      <c r="F36" s="6">
        <f t="shared" si="3"/>
        <v>44046</v>
      </c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66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66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1:140" x14ac:dyDescent="0.3">
      <c r="A37" s="60"/>
      <c r="B37" s="21" t="s">
        <v>60</v>
      </c>
      <c r="C37" s="55"/>
      <c r="D37" s="26">
        <v>44047</v>
      </c>
      <c r="E37" s="27">
        <v>3</v>
      </c>
      <c r="F37" s="6">
        <f t="shared" si="3"/>
        <v>44049</v>
      </c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6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66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1:140" x14ac:dyDescent="0.3">
      <c r="A38" s="56"/>
      <c r="B38" s="57"/>
      <c r="C38" s="58"/>
      <c r="D38" s="26"/>
      <c r="E38" s="27"/>
      <c r="F38" s="6" t="str">
        <f t="shared" si="3"/>
        <v/>
      </c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66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66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1:140" x14ac:dyDescent="0.3">
      <c r="A39" s="62" t="s">
        <v>24</v>
      </c>
      <c r="B39" s="15" t="s">
        <v>25</v>
      </c>
      <c r="C39" s="53" t="s">
        <v>26</v>
      </c>
      <c r="D39" s="26">
        <v>44046</v>
      </c>
      <c r="E39" s="27">
        <v>4</v>
      </c>
      <c r="F39" s="6">
        <f t="shared" si="3"/>
        <v>44049</v>
      </c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66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66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1:140" x14ac:dyDescent="0.3">
      <c r="A40" s="60"/>
      <c r="B40" s="15" t="s">
        <v>49</v>
      </c>
      <c r="C40" s="55"/>
      <c r="D40" s="26">
        <v>44050</v>
      </c>
      <c r="E40" s="27">
        <v>2</v>
      </c>
      <c r="F40" s="6">
        <f t="shared" si="3"/>
        <v>44053</v>
      </c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66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66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1:140" x14ac:dyDescent="0.3">
      <c r="A41" s="60"/>
      <c r="B41" s="15" t="s">
        <v>69</v>
      </c>
      <c r="C41" s="53" t="s">
        <v>28</v>
      </c>
      <c r="D41" s="26">
        <v>44051</v>
      </c>
      <c r="E41" s="27">
        <v>3</v>
      </c>
      <c r="F41" s="6">
        <v>44053</v>
      </c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66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66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1:140" x14ac:dyDescent="0.3">
      <c r="A42" s="60"/>
      <c r="B42" s="15" t="s">
        <v>67</v>
      </c>
      <c r="C42" s="54"/>
      <c r="D42" s="26">
        <v>44054</v>
      </c>
      <c r="E42" s="27">
        <v>2</v>
      </c>
      <c r="F42" s="6">
        <v>44055</v>
      </c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66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66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1:140" x14ac:dyDescent="0.3">
      <c r="A43" s="60"/>
      <c r="B43" s="15" t="s">
        <v>68</v>
      </c>
      <c r="C43" s="55"/>
      <c r="D43" s="26">
        <v>44056</v>
      </c>
      <c r="E43" s="27">
        <v>1</v>
      </c>
      <c r="F43" s="6">
        <v>44056</v>
      </c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66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66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1:140" x14ac:dyDescent="0.3">
      <c r="A44" s="60"/>
      <c r="B44" s="15" t="s">
        <v>61</v>
      </c>
      <c r="C44" s="19" t="s">
        <v>29</v>
      </c>
      <c r="D44" s="26">
        <v>44050</v>
      </c>
      <c r="E44" s="27">
        <v>4</v>
      </c>
      <c r="F44" s="6">
        <f t="shared" ref="F44:F52" si="4">IF(E44&gt;0,WORKDAY(D44,E44,$A$55:$A$57)-IF(AND(COUNTIF($A$55:$A$57,D44)=0, WEEKDAY(D44,2)&lt;6),1,0),"")</f>
        <v>44055</v>
      </c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66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66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1:140" x14ac:dyDescent="0.3">
      <c r="A45" s="60"/>
      <c r="B45" s="15" t="s">
        <v>30</v>
      </c>
      <c r="C45" s="53" t="s">
        <v>31</v>
      </c>
      <c r="D45" s="26">
        <v>44039</v>
      </c>
      <c r="E45" s="27">
        <v>2</v>
      </c>
      <c r="F45" s="6">
        <f t="shared" si="4"/>
        <v>44040</v>
      </c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66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66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1:140" x14ac:dyDescent="0.3">
      <c r="A46" s="60"/>
      <c r="B46" s="15" t="s">
        <v>32</v>
      </c>
      <c r="C46" s="54"/>
      <c r="D46" s="26">
        <v>44041</v>
      </c>
      <c r="E46" s="27">
        <v>4</v>
      </c>
      <c r="F46" s="6">
        <f t="shared" si="4"/>
        <v>44047</v>
      </c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66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66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</row>
    <row r="47" spans="1:140" x14ac:dyDescent="0.3">
      <c r="A47" s="60"/>
      <c r="B47" s="15" t="s">
        <v>33</v>
      </c>
      <c r="C47" s="54"/>
      <c r="D47" s="26">
        <v>44050</v>
      </c>
      <c r="E47" s="27">
        <v>2</v>
      </c>
      <c r="F47" s="6">
        <f t="shared" si="4"/>
        <v>44053</v>
      </c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66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66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</row>
    <row r="48" spans="1:140" x14ac:dyDescent="0.3">
      <c r="A48" s="60"/>
      <c r="B48" s="15" t="s">
        <v>55</v>
      </c>
      <c r="C48" s="53" t="s">
        <v>34</v>
      </c>
      <c r="D48" s="26">
        <v>44046</v>
      </c>
      <c r="E48" s="27">
        <v>1</v>
      </c>
      <c r="F48" s="6">
        <f t="shared" si="4"/>
        <v>44046</v>
      </c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66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66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</row>
    <row r="49" spans="1:140" x14ac:dyDescent="0.3">
      <c r="A49" s="60"/>
      <c r="B49" s="19" t="s">
        <v>56</v>
      </c>
      <c r="C49" s="54"/>
      <c r="D49" s="42">
        <v>44047</v>
      </c>
      <c r="E49" s="43">
        <v>3</v>
      </c>
      <c r="F49" s="44">
        <f t="shared" si="4"/>
        <v>44049</v>
      </c>
      <c r="G49" s="45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6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66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</row>
    <row r="50" spans="1:140" x14ac:dyDescent="0.3">
      <c r="A50" s="60"/>
      <c r="B50" s="19" t="s">
        <v>57</v>
      </c>
      <c r="C50" s="55"/>
      <c r="D50" s="42">
        <v>44050</v>
      </c>
      <c r="E50" s="43">
        <v>2</v>
      </c>
      <c r="F50" s="44">
        <f t="shared" si="4"/>
        <v>44053</v>
      </c>
      <c r="G50" s="45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6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66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</row>
    <row r="51" spans="1:140" x14ac:dyDescent="0.3">
      <c r="A51" s="68"/>
      <c r="B51" s="32" t="s">
        <v>35</v>
      </c>
      <c r="C51" s="32" t="s">
        <v>36</v>
      </c>
      <c r="D51" s="33">
        <v>44055</v>
      </c>
      <c r="E51" s="34">
        <v>1</v>
      </c>
      <c r="F51" s="35">
        <f t="shared" si="4"/>
        <v>44055</v>
      </c>
      <c r="G51" s="36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6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67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</row>
    <row r="52" spans="1:140" x14ac:dyDescent="0.3">
      <c r="A52" s="28"/>
      <c r="B52" s="28"/>
      <c r="C52" s="28"/>
      <c r="D52" s="31"/>
      <c r="E52" s="28"/>
      <c r="F52" s="29" t="str">
        <f t="shared" si="4"/>
        <v/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</row>
    <row r="54" spans="1:140" x14ac:dyDescent="0.3">
      <c r="A54" s="70" t="s">
        <v>43</v>
      </c>
      <c r="B54" s="71"/>
      <c r="C54" s="71"/>
      <c r="D54" s="72"/>
    </row>
    <row r="55" spans="1:140" x14ac:dyDescent="0.3">
      <c r="A55" s="3">
        <v>44043</v>
      </c>
      <c r="B55" s="50" t="s">
        <v>8</v>
      </c>
      <c r="C55" s="51"/>
      <c r="D55" s="52"/>
    </row>
    <row r="56" spans="1:140" x14ac:dyDescent="0.3">
      <c r="A56" s="3">
        <v>44057</v>
      </c>
      <c r="B56" s="50" t="s">
        <v>9</v>
      </c>
      <c r="C56" s="51"/>
      <c r="D56" s="52"/>
    </row>
    <row r="57" spans="1:140" x14ac:dyDescent="0.3">
      <c r="A57" s="3"/>
      <c r="B57" s="50"/>
      <c r="C57" s="51"/>
      <c r="D57" s="52"/>
    </row>
    <row r="58" spans="1:140" x14ac:dyDescent="0.3">
      <c r="A58" s="1"/>
      <c r="B58" s="1"/>
    </row>
    <row r="59" spans="1:140" x14ac:dyDescent="0.3">
      <c r="A59" s="1"/>
      <c r="B59" s="1"/>
    </row>
  </sheetData>
  <mergeCells count="27">
    <mergeCell ref="T4:T51"/>
    <mergeCell ref="AI4:AI51"/>
    <mergeCell ref="A39:A51"/>
    <mergeCell ref="B55:D55"/>
    <mergeCell ref="C45:C47"/>
    <mergeCell ref="C12:C13"/>
    <mergeCell ref="C26:C27"/>
    <mergeCell ref="C4:C8"/>
    <mergeCell ref="C23:C25"/>
    <mergeCell ref="C39:C40"/>
    <mergeCell ref="C16:C17"/>
    <mergeCell ref="C32:C33"/>
    <mergeCell ref="C48:C50"/>
    <mergeCell ref="A54:D54"/>
    <mergeCell ref="B57:D57"/>
    <mergeCell ref="C9:C11"/>
    <mergeCell ref="A22:C22"/>
    <mergeCell ref="A38:C38"/>
    <mergeCell ref="A4:A21"/>
    <mergeCell ref="A23:A37"/>
    <mergeCell ref="B56:D56"/>
    <mergeCell ref="C18:C20"/>
    <mergeCell ref="C34:C37"/>
    <mergeCell ref="C28:C29"/>
    <mergeCell ref="C14:C15"/>
    <mergeCell ref="C30:C31"/>
    <mergeCell ref="C41:C43"/>
  </mergeCells>
  <phoneticPr fontId="1" type="noConversion"/>
  <conditionalFormatting sqref="G4:T4 G52:T52 AI4 U4:AH52 G5:S51">
    <cfRule type="expression" dxfId="2" priority="315">
      <formula>OR(WEEKDAY(G$3,2)&gt;=6,COUNTIF($A$55:$A$57,G$3)&gt;0)</formula>
    </cfRule>
    <cfRule type="expression" dxfId="1" priority="316">
      <formula>AND(G$3&gt;=$D4, G$3&lt;=$F4,LEN($F4)&gt;0)</formula>
    </cfRule>
  </conditionalFormatting>
  <conditionalFormatting sqref="G3:AI3">
    <cfRule type="expression" dxfId="0" priority="329">
      <formula>OR(WEEKDAY(G$3,2)&gt;=6,COUNTIF($A$55:$A$57,G$3)&gt;0)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시스템개발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Canon</cp:lastModifiedBy>
  <dcterms:created xsi:type="dcterms:W3CDTF">2017-06-03T13:29:08Z</dcterms:created>
  <dcterms:modified xsi:type="dcterms:W3CDTF">2020-08-15T04:55:18Z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d72bbd31-9fa0-48a5-8524-aa602ba0761c</vt:lpwstr>
  </property>
</Properties>
</file>