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05e41f4881bbf8/Desktop/PRE Laboratorio/"/>
    </mc:Choice>
  </mc:AlternateContent>
  <xr:revisionPtr revIDLastSave="281" documentId="8_{442353EE-25FC-481F-9901-AE370CAA4483}" xr6:coauthVersionLast="47" xr6:coauthVersionMax="47" xr10:uidLastSave="{12D71E02-A7F1-4959-89F1-2503FFF5F478}"/>
  <bookViews>
    <workbookView xWindow="-108" yWindow="-108" windowWidth="23256" windowHeight="13896" activeTab="2" xr2:uid="{A43DAADB-4255-46A9-AD63-78866A328C2F}"/>
  </bookViews>
  <sheets>
    <sheet name="Listado de Premios" sheetId="4" r:id="rId1"/>
    <sheet name="Modelos Autos 2025" sheetId="2" r:id="rId2"/>
    <sheet name="Problem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2"/>
  <c r="E3" i="2"/>
  <c r="E4" i="2"/>
  <c r="E5" i="2"/>
  <c r="E6" i="2"/>
  <c r="E7" i="2"/>
  <c r="E8" i="2"/>
  <c r="D2" i="2"/>
  <c r="D3" i="2"/>
  <c r="D4" i="2"/>
  <c r="D5" i="2"/>
  <c r="D6" i="2"/>
  <c r="D7" i="2"/>
  <c r="D8" i="2"/>
  <c r="C2" i="2"/>
  <c r="C3" i="2"/>
  <c r="C4" i="2"/>
  <c r="C5" i="2"/>
  <c r="C6" i="2"/>
  <c r="C7" i="2"/>
  <c r="C8" i="2"/>
  <c r="B2" i="2"/>
  <c r="B3" i="2"/>
  <c r="B4" i="2"/>
  <c r="B5" i="2"/>
  <c r="B6" i="2"/>
  <c r="B7" i="2"/>
  <c r="B8" i="2"/>
  <c r="G8" i="4"/>
  <c r="G7" i="4"/>
  <c r="G6" i="4"/>
  <c r="G5" i="4"/>
  <c r="G4" i="4"/>
  <c r="G3" i="4"/>
  <c r="G2" i="4"/>
  <c r="F10" i="4"/>
  <c r="E2" i="4"/>
  <c r="F2" i="4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E10" i="4"/>
  <c r="E11" i="4"/>
  <c r="F11" i="4" s="1"/>
  <c r="D2" i="4"/>
  <c r="D3" i="4"/>
  <c r="D4" i="4"/>
  <c r="D5" i="4"/>
  <c r="D6" i="4"/>
  <c r="D7" i="4"/>
  <c r="D8" i="4"/>
  <c r="D5" i="3"/>
  <c r="D4" i="3"/>
  <c r="D3" i="3"/>
  <c r="B17" i="4" a="1"/>
  <c r="B17" i="4" s="1"/>
  <c r="B18" i="4" s="1" a="1"/>
  <c r="B18" i="4" s="1"/>
  <c r="B16" i="4" a="1"/>
  <c r="B1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<sst xmlns="http://schemas.openxmlformats.org/spreadsheetml/2006/main" count="46" uniqueCount="30">
  <si>
    <t>Nombre</t>
  </si>
  <si>
    <t>Concurso</t>
  </si>
  <si>
    <t>Puntos</t>
  </si>
  <si>
    <t xml:space="preserve"> </t>
  </si>
  <si>
    <t xml:space="preserve">Dolares Ganados  </t>
  </si>
  <si>
    <t>Agenda</t>
  </si>
  <si>
    <t>Reloj</t>
  </si>
  <si>
    <t>Premio Extra</t>
  </si>
  <si>
    <t>Juan Lopez</t>
  </si>
  <si>
    <t>Sara Garcia</t>
  </si>
  <si>
    <t>Rebeca Ferrer</t>
  </si>
  <si>
    <t>Luis Atienza</t>
  </si>
  <si>
    <t>Ramón Gutierrez</t>
  </si>
  <si>
    <t>$ POR PUNTO</t>
  </si>
  <si>
    <t>Más de 50</t>
  </si>
  <si>
    <t>50 o menos</t>
  </si>
  <si>
    <t>Є Ganados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</si>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</sst>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57E28-3D8B-4804-8298-021F804E76B0}" name="Tabla3" displayName="Tabla3" ref="A1:G11" totalsRowShown="0" headerRowDxfId="19" dataDxfId="17" headerRowBorderDxfId="18" tableBorderDxfId="16" totalsRowBorderDxfId="15">
  <autoFilter ref="A1:G11" xr:uid="{BF857E28-3D8B-4804-8298-021F804E76B0}"/>
  <tableColumns count="7">
    <tableColumn id="1" xr3:uid="{75DC270B-D2FD-412C-BEF5-5A4E5BF1F902}" name="Nombre" dataDxfId="14"/>
    <tableColumn id="2" xr3:uid="{C4F49188-6BA5-4843-83BB-87516A2AD273}" name="Concurso" dataDxfId="13"/>
    <tableColumn id="3" xr3:uid="{A8C9A523-090E-47AC-B717-9B39711B5235}" name="Puntos" dataDxfId="12"/>
    <tableColumn id="4" xr3:uid="{6A39C725-E945-43E8-BA58-8C8519C2685C}" name="Dolares Ganados  " dataDxfId="11">
      <calculatedColumnFormula>IF(Tabla3[[#This Row],[Puntos]]&gt;=50,"SI","NO")</calculatedColumnFormula>
    </tableColumn>
    <tableColumn id="5" xr3:uid="{1219DDB7-E71E-491F-BF38-AF540F29F3E0}" name="Agenda" dataDxfId="10">
      <calculatedColumnFormula>IF(Tabla3[[#This Row],[Concurso]]=1,"SI","")</calculatedColumnFormula>
    </tableColumn>
    <tableColumn id="6" xr3:uid="{004FF2B1-0325-494D-9E71-7F9130818F7F}" name="Reloj" dataDxfId="9">
      <calculatedColumnFormula>IF(Tabla3[[#This Row],[Agenda]]="Si","NO","SI")</calculatedColumnFormula>
    </tableColumn>
    <tableColumn id="7" xr3:uid="{277A1AE7-CB08-46E3-9B3F-B6EE3C6C3446}" name="Premio Extr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804CB-4B42-4DDA-A0F8-8041D6D98643}" name="Tabla4" displayName="Tabla4" ref="A1:E8" totalsRowShown="0" headerRowDxfId="7" dataDxfId="6" tableBorderDxfId="5">
  <autoFilter ref="A1:E8" xr:uid="{3F6804CB-4B42-4DDA-A0F8-8041D6D98643}"/>
  <tableColumns count="5">
    <tableColumn id="1" xr3:uid="{DC8B3181-6A29-434D-9E63-B53963B15612}" name="Modelo vendido" dataDxfId="4"/>
    <tableColumn id="2" xr3:uid="{319FC442-F338-4080-AA1D-7AAFE8D93392}" name="Precio base" dataDxfId="3">
      <calculatedColumnFormula>IF(Tabla4[[#This Row],[Modelo vendido]]="Mercedes 321","$15060","$7230")</calculatedColumnFormula>
    </tableColumn>
    <tableColumn id="3" xr3:uid="{C1B0B365-EEDA-4A60-8E56-9A511020F277}" name="Forma pago" dataDxfId="2">
      <calculatedColumnFormula>IF(Tabla4[[#This Row],[Precio base]]="$15060","Aplazado","Al contado")</calculatedColumnFormula>
    </tableColumn>
    <tableColumn id="4" xr3:uid="{3F89469E-4624-4B77-A6FF-A9C1F36F5DC5}" name="Descuento" dataDxfId="1">
      <calculatedColumnFormula>IF(Tabla4[[#This Row],[Forma pago]]="Al contado",7230*5%,"")</calculatedColumnFormula>
    </tableColumn>
    <tableColumn id="5" xr3:uid="{623A3CD0-C748-46E3-A83A-22C5F793A8F3}" name="Precio total" dataDxfId="0">
      <calculatedColumnFormula>IF(Tabla4[[#This Row],[Descuento]]="",Tabla4[[#This Row],[Precio base]],7230-361.5)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A06-32AD-488B-B85F-A676E6DE75C0}">
  <dimension ref="A1:G18"/>
  <sheetViews>
    <sheetView topLeftCell="A6" zoomScale="115" zoomScaleNormal="115" workbookViewId="0">
      <selection activeCell="B18" sqref="B18"/>
    </sheetView>
  </sheetViews>
  <sheetFormatPr baseColWidth="10" defaultRowHeight="25.8" customHeight="1" x14ac:dyDescent="0.3"/>
  <cols>
    <col min="1" max="1" width="17.5546875" customWidth="1"/>
    <col min="2" max="2" width="14" customWidth="1"/>
    <col min="4" max="4" width="17.5546875" customWidth="1"/>
    <col min="5" max="5" width="14.21875" customWidth="1"/>
    <col min="6" max="6" width="13.44140625" customWidth="1"/>
    <col min="7" max="7" width="15.21875" customWidth="1"/>
  </cols>
  <sheetData>
    <row r="1" spans="1:7" ht="25.8" customHeight="1" x14ac:dyDescent="0.3">
      <c r="A1" s="22" t="s">
        <v>0</v>
      </c>
      <c r="B1" s="23" t="s">
        <v>1</v>
      </c>
      <c r="C1" s="23" t="s">
        <v>2</v>
      </c>
      <c r="D1" s="23" t="s">
        <v>4</v>
      </c>
      <c r="E1" s="23" t="s">
        <v>5</v>
      </c>
      <c r="F1" s="23" t="s">
        <v>6</v>
      </c>
      <c r="G1" s="24" t="s">
        <v>7</v>
      </c>
    </row>
    <row r="2" spans="1:7" ht="25.8" customHeight="1" x14ac:dyDescent="0.3">
      <c r="A2" s="25" t="s">
        <v>8</v>
      </c>
      <c r="B2" s="1">
        <v>1</v>
      </c>
      <c r="C2" s="1">
        <v>60</v>
      </c>
      <c r="D2" s="2" t="str">
        <f>IF(Tabla3[[#This Row],[Puntos]]&gt;=50,"SI","NO")</f>
        <v>SI</v>
      </c>
      <c r="E2" s="1" t="str">
        <f>IF(Tabla3[[#This Row],[Concurso]]=1,"SI","")</f>
        <v>SI</v>
      </c>
      <c r="F2" s="1" t="str">
        <f>IF(Tabla3[[#This Row],[Agenda]]="Si","NO","SI")</f>
        <v>NO</v>
      </c>
      <c r="G2" s="26" t="str">
        <f>IF(Tabla3[[#This Row],[Puntos]]&gt;100,"Viaje a Paris","Otra vez será")</f>
        <v>Otra vez será</v>
      </c>
    </row>
    <row r="3" spans="1:7" ht="25.8" customHeight="1" x14ac:dyDescent="0.3">
      <c r="A3" s="25" t="s">
        <v>9</v>
      </c>
      <c r="B3" s="1">
        <v>2</v>
      </c>
      <c r="C3" s="1">
        <v>150</v>
      </c>
      <c r="D3" s="1" t="str">
        <f>IF(Tabla3[[#This Row],[Puntos]]&gt;=50,"SI","NO")</f>
        <v>SI</v>
      </c>
      <c r="E3" s="1" t="str">
        <f>IF(Tabla3[[#This Row],[Concurso]]=1,"SI","")</f>
        <v/>
      </c>
      <c r="F3" s="1" t="str">
        <f>IF(Tabla3[[#This Row],[Agenda]]="Si","NO","SI")</f>
        <v>SI</v>
      </c>
      <c r="G3" s="26" t="str">
        <f>IF(Tabla3[[#This Row],[Puntos]]&gt;100,"Viaje a Paris","Otra vez será")</f>
        <v>Viaje a Paris</v>
      </c>
    </row>
    <row r="4" spans="1:7" ht="25.8" customHeight="1" x14ac:dyDescent="0.3">
      <c r="A4" s="25" t="s">
        <v>8</v>
      </c>
      <c r="B4" s="1">
        <v>2</v>
      </c>
      <c r="C4" s="1">
        <v>120</v>
      </c>
      <c r="D4" s="1" t="str">
        <f>IF(Tabla3[[#This Row],[Puntos]]&gt;=50,"SI","NO")</f>
        <v>SI</v>
      </c>
      <c r="E4" s="1" t="str">
        <f>IF(Tabla3[[#This Row],[Concurso]]=1,"SI","")</f>
        <v/>
      </c>
      <c r="F4" s="1" t="str">
        <f>IF(Tabla3[[#This Row],[Agenda]]="Si","NO","SI")</f>
        <v>SI</v>
      </c>
      <c r="G4" s="26" t="str">
        <f>IF(Tabla3[[#This Row],[Puntos]]&gt;100,"Viaje a Paris","Otra vez será")</f>
        <v>Viaje a Paris</v>
      </c>
    </row>
    <row r="5" spans="1:7" ht="25.8" customHeight="1" x14ac:dyDescent="0.3">
      <c r="A5" s="25" t="s">
        <v>10</v>
      </c>
      <c r="B5" s="1">
        <v>3</v>
      </c>
      <c r="C5" s="1">
        <v>30</v>
      </c>
      <c r="D5" s="1" t="str">
        <f>IF(Tabla3[[#This Row],[Puntos]]&gt;=50,"SI","NO")</f>
        <v>NO</v>
      </c>
      <c r="E5" s="1" t="str">
        <f>IF(Tabla3[[#This Row],[Concurso]]=1,"SI","")</f>
        <v/>
      </c>
      <c r="F5" s="1" t="str">
        <f>IF(Tabla3[[#This Row],[Agenda]]="Si","NO","SI")</f>
        <v>SI</v>
      </c>
      <c r="G5" s="26" t="str">
        <f>IF(Tabla3[[#This Row],[Puntos]]&gt;100,"Viaje a Paris","Otra vez será")</f>
        <v>Otra vez será</v>
      </c>
    </row>
    <row r="6" spans="1:7" ht="25.8" customHeight="1" x14ac:dyDescent="0.3">
      <c r="A6" s="25" t="s">
        <v>11</v>
      </c>
      <c r="B6" s="1">
        <v>1</v>
      </c>
      <c r="C6" s="1">
        <v>90</v>
      </c>
      <c r="D6" s="1" t="str">
        <f>IF(Tabla3[[#This Row],[Puntos]]&gt;=50,"SI","NO")</f>
        <v>SI</v>
      </c>
      <c r="E6" s="1" t="str">
        <f>IF(Tabla3[[#This Row],[Concurso]]=1,"SI","")</f>
        <v>SI</v>
      </c>
      <c r="F6" s="1" t="str">
        <f>IF(Tabla3[[#This Row],[Agenda]]="Si","NO","SI")</f>
        <v>NO</v>
      </c>
      <c r="G6" s="26" t="str">
        <f>IF(Tabla3[[#This Row],[Puntos]]&gt;100,"Viaje a Paris","Otra vez será")</f>
        <v>Otra vez será</v>
      </c>
    </row>
    <row r="7" spans="1:7" ht="25.8" customHeight="1" x14ac:dyDescent="0.3">
      <c r="A7" s="25" t="s">
        <v>10</v>
      </c>
      <c r="B7" s="1">
        <v>2</v>
      </c>
      <c r="C7" s="1">
        <v>120</v>
      </c>
      <c r="D7" s="1" t="str">
        <f>IF(Tabla3[[#This Row],[Puntos]]&gt;=50,"SI","NO")</f>
        <v>SI</v>
      </c>
      <c r="E7" s="1" t="str">
        <f>IF(Tabla3[[#This Row],[Concurso]]=1,"SI","")</f>
        <v/>
      </c>
      <c r="F7" s="1" t="str">
        <f>IF(Tabla3[[#This Row],[Agenda]]="Si","NO","SI")</f>
        <v>SI</v>
      </c>
      <c r="G7" s="26" t="str">
        <f>IF(Tabla3[[#This Row],[Puntos]]&gt;100,"Viaje a Paris","Otra vez será")</f>
        <v>Viaje a Paris</v>
      </c>
    </row>
    <row r="8" spans="1:7" ht="25.8" customHeight="1" x14ac:dyDescent="0.3">
      <c r="A8" s="25" t="s">
        <v>12</v>
      </c>
      <c r="B8" s="1">
        <v>3</v>
      </c>
      <c r="C8" s="1">
        <v>60</v>
      </c>
      <c r="D8" s="1" t="str">
        <f>IF(Tabla3[[#This Row],[Puntos]]&gt;=50,"SI","NO")</f>
        <v>SI</v>
      </c>
      <c r="E8" s="1" t="str">
        <f>IF(Tabla3[[#This Row],[Concurso]]=1,"SI","")</f>
        <v/>
      </c>
      <c r="F8" s="1" t="str">
        <f>IF(Tabla3[[#This Row],[Agenda]]="Si","NO","SI")</f>
        <v>SI</v>
      </c>
      <c r="G8" s="26" t="str">
        <f>IF(Tabla3[[#This Row],[Puntos]]&gt;100,"Viaje a Paris","Otra vez será")</f>
        <v>Otra vez será</v>
      </c>
    </row>
    <row r="9" spans="1:7" ht="25.8" customHeight="1" x14ac:dyDescent="0.3">
      <c r="A9" s="25" t="s">
        <v>13</v>
      </c>
      <c r="B9" s="1"/>
      <c r="C9" s="1"/>
      <c r="D9" s="1"/>
      <c r="E9" s="1" t="str">
        <f>IF(Tabla3[[#This Row],[Concurso]]=1,"SI","")</f>
        <v/>
      </c>
      <c r="F9" s="1"/>
      <c r="G9" s="26"/>
    </row>
    <row r="10" spans="1:7" ht="25.8" customHeight="1" x14ac:dyDescent="0.3">
      <c r="A10" s="25" t="s">
        <v>14</v>
      </c>
      <c r="B10" s="1">
        <v>4</v>
      </c>
      <c r="C10" s="1"/>
      <c r="D10" s="1"/>
      <c r="E10" s="1" t="str">
        <f>IF(Tabla3[[#This Row],[Concurso]]=1,"SI","")</f>
        <v/>
      </c>
      <c r="F10" s="1" t="str">
        <f>IF(Tabla3[[#This Row],[Agenda]]="Si","NO","SI")</f>
        <v>SI</v>
      </c>
      <c r="G10" s="26" t="s">
        <v>3</v>
      </c>
    </row>
    <row r="11" spans="1:7" ht="25.8" customHeight="1" x14ac:dyDescent="0.3">
      <c r="A11" s="27" t="s">
        <v>15</v>
      </c>
      <c r="B11" s="28">
        <v>2</v>
      </c>
      <c r="C11" s="28"/>
      <c r="D11" s="28"/>
      <c r="E11" s="28" t="str">
        <f>IF(Tabla3[[#This Row],[Concurso]]=1,"SI","")</f>
        <v/>
      </c>
      <c r="F11" s="28" t="str">
        <f>IF(Tabla3[[#This Row],[Agenda]]="Si","NO","SI")</f>
        <v>SI</v>
      </c>
      <c r="G11" s="29"/>
    </row>
    <row r="12" spans="1:7" ht="25.8" customHeight="1" thickBot="1" x14ac:dyDescent="0.35"/>
    <row r="13" spans="1:7" ht="25.8" customHeight="1" x14ac:dyDescent="0.3">
      <c r="A13" s="3" t="s">
        <v>0</v>
      </c>
      <c r="B13" s="7" t="s">
        <v>8</v>
      </c>
      <c r="C13" s="7" t="s">
        <v>9</v>
      </c>
      <c r="D13" s="7" t="s">
        <v>8</v>
      </c>
      <c r="E13" s="7" t="s">
        <v>10</v>
      </c>
      <c r="F13" s="7" t="s">
        <v>11</v>
      </c>
      <c r="G13" s="8" t="s">
        <v>10</v>
      </c>
    </row>
    <row r="14" spans="1:7" ht="25.8" customHeight="1" x14ac:dyDescent="0.3">
      <c r="A14" s="9" t="s">
        <v>1</v>
      </c>
      <c r="B14" s="1">
        <v>1</v>
      </c>
      <c r="C14" s="1">
        <v>2</v>
      </c>
      <c r="D14" s="1">
        <v>2</v>
      </c>
      <c r="E14" s="1">
        <v>3</v>
      </c>
      <c r="F14" s="1">
        <v>1</v>
      </c>
      <c r="G14" s="4">
        <v>2</v>
      </c>
    </row>
    <row r="15" spans="1:7" ht="25.8" customHeight="1" x14ac:dyDescent="0.3">
      <c r="A15" s="9" t="s">
        <v>2</v>
      </c>
      <c r="B15" s="1">
        <v>60</v>
      </c>
      <c r="C15" s="1">
        <v>150</v>
      </c>
      <c r="D15" s="1">
        <v>120</v>
      </c>
      <c r="E15" s="1">
        <v>30</v>
      </c>
      <c r="F15" s="1">
        <v>90</v>
      </c>
      <c r="G15" s="4">
        <v>120</v>
      </c>
    </row>
    <row r="16" spans="1:7" ht="25.8" customHeight="1" x14ac:dyDescent="0.3">
      <c r="A16" s="9" t="s">
        <v>16</v>
      </c>
      <c r="B16" s="1" cm="1">
        <f t="array" ref="B16:G16">IF(B15:G15&lt;80,0,1500)</f>
        <v>0</v>
      </c>
      <c r="C16" s="1">
        <v>1500</v>
      </c>
      <c r="D16" s="1">
        <v>1500</v>
      </c>
      <c r="E16" s="1">
        <v>0</v>
      </c>
      <c r="F16" s="1">
        <v>1500</v>
      </c>
      <c r="G16" s="4">
        <v>1500</v>
      </c>
    </row>
    <row r="17" spans="1:7" ht="25.8" customHeight="1" x14ac:dyDescent="0.3">
      <c r="A17" s="9" t="s">
        <v>7</v>
      </c>
      <c r="B17" s="1" t="str" cm="1">
        <f t="array" ref="B17:G17">IF(B15:G15&gt;=120,"Agenda","Reloj")</f>
        <v>Reloj</v>
      </c>
      <c r="C17" s="1" t="str">
        <v>Agenda</v>
      </c>
      <c r="D17" s="1" t="str">
        <v>Agenda</v>
      </c>
      <c r="E17" s="1" t="str">
        <v>Reloj</v>
      </c>
      <c r="F17" s="1" t="str">
        <v>Reloj</v>
      </c>
      <c r="G17" s="4" t="str">
        <v>Agenda</v>
      </c>
    </row>
    <row r="18" spans="1:7" ht="25.8" customHeight="1" thickBot="1" x14ac:dyDescent="0.35">
      <c r="A18" s="10" t="s">
        <v>17</v>
      </c>
      <c r="B18" s="5" t="str" cm="1">
        <f t="array" ref="B18:G18">IF(B17:G17="Agenda","$180","Є60")</f>
        <v>Є60</v>
      </c>
      <c r="C18" s="5" t="str">
        <v>$180</v>
      </c>
      <c r="D18" s="5" t="str">
        <v>$180</v>
      </c>
      <c r="E18" s="5" t="str">
        <v>Є60</v>
      </c>
      <c r="F18" s="5" t="str">
        <v>Є60</v>
      </c>
      <c r="G18" s="6" t="str">
        <v>$180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F6B1-E4A1-43D6-846F-DD83D0570873}">
  <dimension ref="A1:E8"/>
  <sheetViews>
    <sheetView zoomScale="148" workbookViewId="0">
      <selection activeCell="E2" sqref="E2"/>
    </sheetView>
  </sheetViews>
  <sheetFormatPr baseColWidth="10" defaultRowHeight="14.4" x14ac:dyDescent="0.3"/>
  <cols>
    <col min="1" max="1" width="18.5546875" customWidth="1"/>
    <col min="2" max="2" width="13.44140625" customWidth="1"/>
    <col min="3" max="3" width="15.109375" customWidth="1"/>
    <col min="4" max="4" width="13.88671875" customWidth="1"/>
    <col min="5" max="5" width="17.5546875" customWidth="1"/>
  </cols>
  <sheetData>
    <row r="1" spans="1:5" x14ac:dyDescent="0.3">
      <c r="A1" s="30" t="s">
        <v>18</v>
      </c>
      <c r="B1" s="30" t="s">
        <v>19</v>
      </c>
      <c r="C1" s="30" t="s">
        <v>20</v>
      </c>
      <c r="D1" s="30" t="s">
        <v>21</v>
      </c>
      <c r="E1" s="30" t="s">
        <v>22</v>
      </c>
    </row>
    <row r="2" spans="1:5" x14ac:dyDescent="0.3">
      <c r="A2" s="12" t="s">
        <v>23</v>
      </c>
      <c r="B2" s="12" t="str">
        <f>IF(Tabla4[[#This Row],[Modelo vendido]]="Mercedes 321","$15060","$7230")</f>
        <v>$15060</v>
      </c>
      <c r="C2" s="12" t="str">
        <f>IF(Tabla4[[#This Row],[Precio base]]="$15060","Aplazado","Al contado")</f>
        <v>Aplazado</v>
      </c>
      <c r="D2" s="12" t="str">
        <f>IF(Tabla4[[#This Row],[Forma pago]]="Al contado",7230*5%,"")</f>
        <v/>
      </c>
      <c r="E2" s="12" t="str">
        <f>IF(Tabla4[[#This Row],[Descuento]]="",Tabla4[[#This Row],[Precio base]],7230-361.5)</f>
        <v>$15060</v>
      </c>
    </row>
    <row r="3" spans="1:5" x14ac:dyDescent="0.3">
      <c r="A3" s="12" t="s">
        <v>24</v>
      </c>
      <c r="B3" s="12" t="str">
        <f>IF(Tabla4[[#This Row],[Modelo vendido]]="Mercedes 321","$15060","$7230")</f>
        <v>$7230</v>
      </c>
      <c r="C3" s="12" t="str">
        <f>IF(Tabla4[[#This Row],[Precio base]]="$15060","Aplazado","Al contado")</f>
        <v>Al contado</v>
      </c>
      <c r="D3" s="12">
        <f>IF(Tabla4[[#This Row],[Forma pago]]="Al contado",7230*5%,"")</f>
        <v>361.5</v>
      </c>
      <c r="E3" s="12">
        <f>IF(Tabla4[[#This Row],[Descuento]]="",Tabla4[[#This Row],[Precio base]],7230-361.5)</f>
        <v>6868.5</v>
      </c>
    </row>
    <row r="4" spans="1:5" x14ac:dyDescent="0.3">
      <c r="A4" s="12" t="s">
        <v>25</v>
      </c>
      <c r="B4" s="12" t="str">
        <f>IF(Tabla4[[#This Row],[Modelo vendido]]="Mercedes 321","$15060","$7230")</f>
        <v>$7230</v>
      </c>
      <c r="C4" s="12" t="str">
        <f>IF(Tabla4[[#This Row],[Precio base]]="$15060","Aplazado","Al contado")</f>
        <v>Al contado</v>
      </c>
      <c r="D4" s="12">
        <f>IF(Tabla4[[#This Row],[Forma pago]]="Al contado",7230*5%,"")</f>
        <v>361.5</v>
      </c>
      <c r="E4" s="12">
        <f>IF(Tabla4[[#This Row],[Descuento]]="",Tabla4[[#This Row],[Precio base]],7230-361.5)</f>
        <v>6868.5</v>
      </c>
    </row>
    <row r="5" spans="1:5" x14ac:dyDescent="0.3">
      <c r="A5" s="12" t="s">
        <v>24</v>
      </c>
      <c r="B5" s="12" t="str">
        <f>IF(Tabla4[[#This Row],[Modelo vendido]]="Mercedes 321","$15060","$7230")</f>
        <v>$7230</v>
      </c>
      <c r="C5" s="12" t="str">
        <f>IF(Tabla4[[#This Row],[Precio base]]="$15060","Aplazado","Al contado")</f>
        <v>Al contado</v>
      </c>
      <c r="D5" s="12">
        <f>IF(Tabla4[[#This Row],[Forma pago]]="Al contado",7230*5%,"")</f>
        <v>361.5</v>
      </c>
      <c r="E5" s="12">
        <f>IF(Tabla4[[#This Row],[Descuento]]="",Tabla4[[#This Row],[Precio base]],7230-361.5)</f>
        <v>6868.5</v>
      </c>
    </row>
    <row r="6" spans="1:5" x14ac:dyDescent="0.3">
      <c r="A6" s="12" t="s">
        <v>23</v>
      </c>
      <c r="B6" s="12" t="str">
        <f>IF(Tabla4[[#This Row],[Modelo vendido]]="Mercedes 321","$15060","$7230")</f>
        <v>$15060</v>
      </c>
      <c r="C6" s="12" t="str">
        <f>IF(Tabla4[[#This Row],[Precio base]]="$15060","Aplazado","Al contado")</f>
        <v>Aplazado</v>
      </c>
      <c r="D6" s="12" t="str">
        <f>IF(Tabla4[[#This Row],[Forma pago]]="Al contado",7230*5%,"")</f>
        <v/>
      </c>
      <c r="E6" s="12" t="str">
        <f>IF(Tabla4[[#This Row],[Descuento]]="",Tabla4[[#This Row],[Precio base]],7230-361.5)</f>
        <v>$15060</v>
      </c>
    </row>
    <row r="7" spans="1:5" x14ac:dyDescent="0.3">
      <c r="A7" s="12" t="s">
        <v>25</v>
      </c>
      <c r="B7" s="12" t="str">
        <f>IF(Tabla4[[#This Row],[Modelo vendido]]="Mercedes 321","$15060","$7230")</f>
        <v>$7230</v>
      </c>
      <c r="C7" s="12" t="str">
        <f>IF(Tabla4[[#This Row],[Precio base]]="$15060","Aplazado","Al contado")</f>
        <v>Al contado</v>
      </c>
      <c r="D7" s="12">
        <f>IF(Tabla4[[#This Row],[Forma pago]]="Al contado",7230*5%,"")</f>
        <v>361.5</v>
      </c>
      <c r="E7" s="12">
        <f>IF(Tabla4[[#This Row],[Descuento]]="",Tabla4[[#This Row],[Precio base]],7230-361.5)</f>
        <v>6868.5</v>
      </c>
    </row>
    <row r="8" spans="1:5" ht="23.4" customHeight="1" x14ac:dyDescent="0.3">
      <c r="A8" s="12" t="s">
        <v>23</v>
      </c>
      <c r="B8" s="12" t="str">
        <f>IF(Tabla4[[#This Row],[Modelo vendido]]="Mercedes 321","$15060","$7230")</f>
        <v>$15060</v>
      </c>
      <c r="C8" s="12" t="str">
        <f>IF(Tabla4[[#This Row],[Precio base]]="$15060","Aplazado","Al contado")</f>
        <v>Aplazado</v>
      </c>
      <c r="D8" s="12" t="str">
        <f>IF(Tabla4[[#This Row],[Forma pago]]="Al contado",7230*5%,"")</f>
        <v/>
      </c>
      <c r="E8" s="12" t="str">
        <f>IF(Tabla4[[#This Row],[Descuento]]="",Tabla4[[#This Row],[Precio base]],7230-361.5)</f>
        <v>$15060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D05A-490A-42AA-9AC5-46681276E804}">
  <dimension ref="A1:D5"/>
  <sheetViews>
    <sheetView tabSelected="1" zoomScale="141" workbookViewId="0">
      <selection activeCell="D2" sqref="D2"/>
    </sheetView>
  </sheetViews>
  <sheetFormatPr baseColWidth="10" defaultRowHeight="14.4" x14ac:dyDescent="0.3"/>
  <cols>
    <col min="1" max="1" width="15.5546875" customWidth="1"/>
    <col min="2" max="2" width="16.109375" customWidth="1"/>
    <col min="3" max="3" width="16.88671875" customWidth="1"/>
    <col min="4" max="4" width="19.44140625" customWidth="1"/>
  </cols>
  <sheetData>
    <row r="1" spans="1:4" x14ac:dyDescent="0.3">
      <c r="A1" s="17" t="s">
        <v>26</v>
      </c>
      <c r="B1" s="18" t="s">
        <v>27</v>
      </c>
      <c r="C1" s="18" t="s">
        <v>28</v>
      </c>
      <c r="D1" s="19" t="s">
        <v>29</v>
      </c>
    </row>
    <row r="2" spans="1:4" x14ac:dyDescent="0.3">
      <c r="A2" s="11">
        <v>600000</v>
      </c>
      <c r="B2" s="20">
        <v>0.25</v>
      </c>
      <c r="C2" s="12">
        <v>150000</v>
      </c>
      <c r="D2" s="13" t="str">
        <f>IF(A2*B2=C2,"Muy Bien","Dediquese a otra cosa")</f>
        <v>Muy Bien</v>
      </c>
    </row>
    <row r="3" spans="1:4" x14ac:dyDescent="0.3">
      <c r="A3" s="11">
        <v>5600</v>
      </c>
      <c r="B3" s="20">
        <v>0.6</v>
      </c>
      <c r="C3" s="12">
        <v>3400</v>
      </c>
      <c r="D3" s="13" t="str">
        <f>IF(A3*B3=C3,"Muy bien","Dediquese a otra cosa")</f>
        <v>Dediquese a otra cosa</v>
      </c>
    </row>
    <row r="4" spans="1:4" x14ac:dyDescent="0.3">
      <c r="A4" s="11">
        <v>740</v>
      </c>
      <c r="B4" s="20">
        <v>0.95</v>
      </c>
      <c r="C4" s="12">
        <v>650</v>
      </c>
      <c r="D4" s="13" t="str">
        <f>IF(A4*B4=C4,"Muy Bien","Dediquese a otra cosa")</f>
        <v>Dediquese a otra cosa</v>
      </c>
    </row>
    <row r="5" spans="1:4" ht="19.8" customHeight="1" thickBot="1" x14ac:dyDescent="0.35">
      <c r="A5" s="14">
        <v>50000</v>
      </c>
      <c r="B5" s="21">
        <v>0.05</v>
      </c>
      <c r="C5" s="15">
        <v>2500</v>
      </c>
      <c r="D5" s="16" t="str">
        <f>IF(A5*B5=C5,"Muy Bien","Dediquese a otra cosa")</f>
        <v>Muy Bien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Premios</vt:lpstr>
      <vt:lpstr>Modelos Autos 2025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Flores</dc:creator>
  <cp:lastModifiedBy>Christ Flores</cp:lastModifiedBy>
  <dcterms:created xsi:type="dcterms:W3CDTF">2025-04-22T22:06:54Z</dcterms:created>
  <dcterms:modified xsi:type="dcterms:W3CDTF">2025-04-26T04:46:48Z</dcterms:modified>
</cp:coreProperties>
</file>