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d_ci\Documents\2S2022\Inteligencia Artificial\artificial_intelligence\"/>
    </mc:Choice>
  </mc:AlternateContent>
  <xr:revisionPtr revIDLastSave="0" documentId="13_ncr:1_{0AC69AAD-2A38-45AB-852B-039A5D44C7E8}" xr6:coauthVersionLast="47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Graficas" sheetId="4" state="hidden" r:id="rId1"/>
    <sheet name="Sheet13" sheetId="5" state="hidden" r:id="rId2"/>
    <sheet name="Tipos armas" sheetId="6" r:id="rId3"/>
    <sheet name="Nota dtt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6" l="1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A34" i="6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A22" i="6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G21" i="6"/>
  <c r="F21" i="6"/>
  <c r="E21" i="6"/>
  <c r="D21" i="6"/>
  <c r="C21" i="6"/>
  <c r="B21" i="6"/>
  <c r="M16" i="6"/>
  <c r="L16" i="6"/>
  <c r="K16" i="6"/>
  <c r="I16" i="6"/>
  <c r="H16" i="6"/>
  <c r="G16" i="6"/>
  <c r="F16" i="6"/>
  <c r="E16" i="6"/>
  <c r="D16" i="6"/>
  <c r="C16" i="6"/>
  <c r="B16" i="6"/>
  <c r="M15" i="6"/>
  <c r="L15" i="6"/>
  <c r="K15" i="6"/>
  <c r="I15" i="6"/>
  <c r="H15" i="6"/>
  <c r="G15" i="6"/>
  <c r="F15" i="6"/>
  <c r="E15" i="6"/>
  <c r="D15" i="6"/>
  <c r="C15" i="6"/>
  <c r="B15" i="6"/>
  <c r="H48" i="4"/>
  <c r="G48" i="4"/>
  <c r="E48" i="4"/>
  <c r="D48" i="4"/>
  <c r="C48" i="4"/>
  <c r="B48" i="4"/>
  <c r="C24" i="4"/>
  <c r="M23" i="4"/>
  <c r="C23" i="4"/>
  <c r="C25" i="4" s="1"/>
  <c r="M22" i="4"/>
  <c r="M24" i="4" s="1"/>
  <c r="M12" i="4"/>
  <c r="C12" i="4"/>
  <c r="M4" i="4"/>
  <c r="C4" i="4"/>
  <c r="M3" i="4"/>
  <c r="M5" i="4" s="1"/>
  <c r="C3" i="4"/>
  <c r="C5" i="4" s="1"/>
</calcChain>
</file>

<file path=xl/sharedStrings.xml><?xml version="1.0" encoding="utf-8"?>
<sst xmlns="http://schemas.openxmlformats.org/spreadsheetml/2006/main" count="80" uniqueCount="29">
  <si>
    <t>Total</t>
  </si>
  <si>
    <t>Tarea 1</t>
  </si>
  <si>
    <t>Tarea 2</t>
  </si>
  <si>
    <t>Entregado</t>
  </si>
  <si>
    <t>No Entregado</t>
  </si>
  <si>
    <t>PROMEDIO</t>
  </si>
  <si>
    <t>Aprobados</t>
  </si>
  <si>
    <t>No Aprobados</t>
  </si>
  <si>
    <t>Tarea1</t>
  </si>
  <si>
    <t>Tarea2</t>
  </si>
  <si>
    <t>MÁXIMO</t>
  </si>
  <si>
    <t>MÍNIMO</t>
  </si>
  <si>
    <t>Promedio</t>
  </si>
  <si>
    <t>Carne</t>
  </si>
  <si>
    <t>Nota</t>
  </si>
  <si>
    <t>HOMICIDIO</t>
  </si>
  <si>
    <t>LESIONES</t>
  </si>
  <si>
    <t>Año</t>
  </si>
  <si>
    <t>Arma de fuego</t>
  </si>
  <si>
    <t>Arma blanca</t>
  </si>
  <si>
    <t>Estrangulamiento</t>
  </si>
  <si>
    <t>Arma contundente</t>
  </si>
  <si>
    <t>Linchamiento</t>
  </si>
  <si>
    <t>Artefacto explosivo</t>
  </si>
  <si>
    <t>Minimos</t>
  </si>
  <si>
    <t>Maximos</t>
  </si>
  <si>
    <t>Delito</t>
  </si>
  <si>
    <t>Homicidio</t>
  </si>
  <si>
    <t>Lesion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</si>
</sst>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sz val="12"/>
      <color rgb="FF000000"/>
      <name val="Arial"/>
    </font>
    <font>
      <sz val="12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 applyAlignment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4" xfId="0" applyFont="1" applyFill="1" applyBorder="1" applyAlignment="1"/>
    <xf numFmtId="0" fontId="8" fillId="2" borderId="0" xfId="0" applyFont="1" applyFill="1" applyAlignment="1"/>
    <xf numFmtId="0" fontId="8" fillId="2" borderId="5" xfId="0" applyFont="1" applyFill="1" applyBorder="1" applyAlignment="1"/>
    <xf numFmtId="0" fontId="8" fillId="2" borderId="0" xfId="0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/>
    <xf numFmtId="0" fontId="8" fillId="2" borderId="6" xfId="0" applyFont="1" applyFill="1" applyBorder="1" applyAlignment="1"/>
    <xf numFmtId="0" fontId="8" fillId="2" borderId="8" xfId="0" applyFont="1" applyFill="1" applyBorder="1" applyAlignment="1"/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4" fillId="4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3" fillId="0" borderId="5" xfId="0" applyFont="1" applyBorder="1"/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Entregas Tarea 1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3F4-4BB4-86C9-3AF297D9611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3F4-4BB4-86C9-3AF297D96110}"/>
              </c:ext>
            </c:extLst>
          </c:dPt>
          <c:cat>
            <c:strRef>
              <c:f>Graficas!$B$3:$B$4</c:f>
              <c:strCache>
                <c:ptCount val="2"/>
                <c:pt idx="0">
                  <c:v>Entregado</c:v>
                </c:pt>
                <c:pt idx="1">
                  <c:v>No Entregado</c:v>
                </c:pt>
              </c:strCache>
            </c:strRef>
          </c:cat>
          <c:val>
            <c:numRef>
              <c:f>Graficas!$C$3:$C$4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F4-4BB4-86C9-3AF297D9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Entregas Tarea 2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974-4D42-9662-883848C31B3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974-4D42-9662-883848C31B34}"/>
              </c:ext>
            </c:extLst>
          </c:dPt>
          <c:cat>
            <c:strRef>
              <c:f>Graficas!$L$3:$L$4</c:f>
              <c:strCache>
                <c:ptCount val="2"/>
                <c:pt idx="0">
                  <c:v>Entregado</c:v>
                </c:pt>
                <c:pt idx="1">
                  <c:v>No Entregado</c:v>
                </c:pt>
              </c:strCache>
            </c:strRef>
          </c:cat>
          <c:val>
            <c:numRef>
              <c:f>Graficas!$M$3:$M$4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4-4D42-9662-883848C3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Aprobados de Tarea 1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F24-4A76-A37E-65A5416EFAD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F24-4A76-A37E-65A5416EFAD7}"/>
              </c:ext>
            </c:extLst>
          </c:dPt>
          <c:cat>
            <c:strRef>
              <c:f>Graficas!$B$23:$B$24</c:f>
              <c:strCache>
                <c:ptCount val="2"/>
                <c:pt idx="0">
                  <c:v>Aprobados</c:v>
                </c:pt>
                <c:pt idx="1">
                  <c:v>No Aprobados</c:v>
                </c:pt>
              </c:strCache>
            </c:strRef>
          </c:cat>
          <c:val>
            <c:numRef>
              <c:f>Graficas!$C$23:$C$24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4-4A76-A37E-65A5416E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Aprobados Tarea 2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7BC-4982-8814-0B6FF5CEBA7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7BC-4982-8814-0B6FF5CEBA74}"/>
              </c:ext>
            </c:extLst>
          </c:dPt>
          <c:cat>
            <c:strRef>
              <c:f>Graficas!$L$22:$L$23</c:f>
              <c:strCache>
                <c:ptCount val="2"/>
                <c:pt idx="0">
                  <c:v>Aprobados</c:v>
                </c:pt>
                <c:pt idx="1">
                  <c:v>No Aprobados</c:v>
                </c:pt>
              </c:strCache>
            </c:strRef>
          </c:cat>
          <c:val>
            <c:numRef>
              <c:f>Graficas!$M$22:$M$23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C-4982-8814-0B6FF5CE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0</xdr:row>
      <xdr:rowOff>123825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333375</xdr:colOff>
      <xdr:row>2</xdr:row>
      <xdr:rowOff>38100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704850</xdr:colOff>
      <xdr:row>20</xdr:row>
      <xdr:rowOff>142875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333375</xdr:colOff>
      <xdr:row>22</xdr:row>
      <xdr:rowOff>180975</xdr:rowOff>
    </xdr:from>
    <xdr:ext cx="5715000" cy="35337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M48"/>
  <sheetViews>
    <sheetView workbookViewId="0"/>
  </sheetViews>
  <sheetFormatPr baseColWidth="10" defaultColWidth="12.5703125" defaultRowHeight="15.75" customHeight="1" x14ac:dyDescent="0.2"/>
  <sheetData>
    <row r="2" spans="2:13" x14ac:dyDescent="0.2">
      <c r="B2" s="42" t="s">
        <v>1</v>
      </c>
      <c r="C2" s="43"/>
      <c r="L2" s="42" t="s">
        <v>2</v>
      </c>
      <c r="M2" s="43"/>
    </row>
    <row r="3" spans="2:13" x14ac:dyDescent="0.2">
      <c r="B3" s="4" t="s">
        <v>3</v>
      </c>
      <c r="C3" s="5" t="e">
        <f>COUNTIF(#REF!, "&gt;0")</f>
        <v>#REF!</v>
      </c>
      <c r="L3" s="4" t="s">
        <v>3</v>
      </c>
      <c r="M3" s="5" t="e">
        <f>COUNTIF(#REF!, "&gt;0")</f>
        <v>#REF!</v>
      </c>
    </row>
    <row r="4" spans="2:13" x14ac:dyDescent="0.2">
      <c r="B4" s="4" t="s">
        <v>4</v>
      </c>
      <c r="C4" s="5" t="e">
        <f>COUNTIF(#REF!, "=0")</f>
        <v>#REF!</v>
      </c>
      <c r="L4" s="4" t="s">
        <v>4</v>
      </c>
      <c r="M4" s="5" t="e">
        <f>COUNTIF(#REF!, "=0")</f>
        <v>#REF!</v>
      </c>
    </row>
    <row r="5" spans="2:13" x14ac:dyDescent="0.2">
      <c r="B5" s="6" t="s">
        <v>0</v>
      </c>
      <c r="C5" s="7" t="e">
        <f>SUM(C3:C4)</f>
        <v>#REF!</v>
      </c>
      <c r="L5" s="6" t="s">
        <v>0</v>
      </c>
      <c r="M5" s="7" t="e">
        <f>SUM(M3:M4)</f>
        <v>#REF!</v>
      </c>
    </row>
    <row r="12" spans="2:13" x14ac:dyDescent="0.2">
      <c r="B12" s="1" t="s">
        <v>5</v>
      </c>
      <c r="C12" s="8" t="e">
        <f>AVERAGE(#REF!)</f>
        <v>#REF!</v>
      </c>
      <c r="L12" s="1" t="s">
        <v>5</v>
      </c>
      <c r="M12" s="9" t="e">
        <f>AVERAGE(#REF!)</f>
        <v>#REF!</v>
      </c>
    </row>
    <row r="21" spans="2:13" x14ac:dyDescent="0.2">
      <c r="L21" s="42" t="s">
        <v>2</v>
      </c>
      <c r="M21" s="43"/>
    </row>
    <row r="22" spans="2:13" x14ac:dyDescent="0.2">
      <c r="B22" s="42" t="s">
        <v>1</v>
      </c>
      <c r="C22" s="43"/>
      <c r="L22" s="4" t="s">
        <v>6</v>
      </c>
      <c r="M22" s="5" t="e">
        <f>COUNTIF(#REF!, "&gt;=61")</f>
        <v>#REF!</v>
      </c>
    </row>
    <row r="23" spans="2:13" x14ac:dyDescent="0.2">
      <c r="B23" s="4" t="s">
        <v>6</v>
      </c>
      <c r="C23" s="5" t="e">
        <f>COUNTIF(#REF!, "&gt;=61")</f>
        <v>#REF!</v>
      </c>
      <c r="L23" s="4" t="s">
        <v>7</v>
      </c>
      <c r="M23" s="5" t="e">
        <f>COUNTIF(#REF!, "&lt;61")</f>
        <v>#REF!</v>
      </c>
    </row>
    <row r="24" spans="2:13" x14ac:dyDescent="0.2">
      <c r="B24" s="4" t="s">
        <v>7</v>
      </c>
      <c r="C24" s="5" t="e">
        <f>COUNTIF(#REF!, "&lt;61")</f>
        <v>#REF!</v>
      </c>
      <c r="L24" s="6" t="s">
        <v>0</v>
      </c>
      <c r="M24" s="7" t="e">
        <f>SUM(M22:M23)</f>
        <v>#REF!</v>
      </c>
    </row>
    <row r="25" spans="2:13" x14ac:dyDescent="0.2">
      <c r="B25" s="6" t="s">
        <v>0</v>
      </c>
      <c r="C25" s="7" t="e">
        <f>SUM(C23:C24)</f>
        <v>#REF!</v>
      </c>
    </row>
    <row r="46" spans="2:8" x14ac:dyDescent="0.2">
      <c r="B46" s="44" t="s">
        <v>1</v>
      </c>
      <c r="C46" s="43"/>
      <c r="D46" s="44" t="s">
        <v>2</v>
      </c>
      <c r="E46" s="43"/>
      <c r="F46" s="10"/>
      <c r="G46" s="11" t="s">
        <v>8</v>
      </c>
      <c r="H46" s="12" t="s">
        <v>9</v>
      </c>
    </row>
    <row r="47" spans="2:8" x14ac:dyDescent="0.2">
      <c r="B47" s="13" t="s">
        <v>10</v>
      </c>
      <c r="C47" s="14" t="s">
        <v>11</v>
      </c>
      <c r="D47" s="13" t="s">
        <v>10</v>
      </c>
      <c r="E47" s="14" t="s">
        <v>11</v>
      </c>
      <c r="F47" s="10"/>
      <c r="G47" s="15" t="s">
        <v>12</v>
      </c>
      <c r="H47" s="16" t="s">
        <v>12</v>
      </c>
    </row>
    <row r="48" spans="2:8" x14ac:dyDescent="0.2">
      <c r="B48" s="17" t="e">
        <f>MAX(#REF!)</f>
        <v>#REF!</v>
      </c>
      <c r="C48" s="17" t="e">
        <f>MIN(#REF!)</f>
        <v>#REF!</v>
      </c>
      <c r="D48" s="18" t="e">
        <f>MAX(#REF!)</f>
        <v>#REF!</v>
      </c>
      <c r="E48" s="18" t="e">
        <f>MIN(#REF!)</f>
        <v>#REF!</v>
      </c>
      <c r="G48" s="19" t="e">
        <f>AVERAGE(#REF!)</f>
        <v>#REF!</v>
      </c>
      <c r="H48" s="19" t="e">
        <f>AVERAGE(#REF!)</f>
        <v>#REF!</v>
      </c>
    </row>
  </sheetData>
  <mergeCells count="6">
    <mergeCell ref="B2:C2"/>
    <mergeCell ref="L2:M2"/>
    <mergeCell ref="L21:M21"/>
    <mergeCell ref="B22:C22"/>
    <mergeCell ref="B46:C46"/>
    <mergeCell ref="D46:E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57"/>
  <sheetViews>
    <sheetView workbookViewId="0"/>
  </sheetViews>
  <sheetFormatPr baseColWidth="10" defaultColWidth="12.5703125" defaultRowHeight="15.75" customHeight="1" x14ac:dyDescent="0.2"/>
  <sheetData>
    <row r="1" spans="1:24" x14ac:dyDescent="0.2">
      <c r="A1" s="20" t="s">
        <v>13</v>
      </c>
      <c r="B1" s="21" t="s">
        <v>14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x14ac:dyDescent="0.2">
      <c r="A2" s="23">
        <v>200313430</v>
      </c>
      <c r="B2" s="24">
        <v>100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x14ac:dyDescent="0.2">
      <c r="A3" s="23">
        <v>200517708</v>
      </c>
      <c r="B3" s="24">
        <v>100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x14ac:dyDescent="0.2">
      <c r="A4" s="23">
        <v>200714200</v>
      </c>
      <c r="B4" s="24">
        <v>100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x14ac:dyDescent="0.2">
      <c r="A5" s="23">
        <v>200915691</v>
      </c>
      <c r="B5" s="24">
        <v>100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2">
      <c r="A6" s="23">
        <v>201325557</v>
      </c>
      <c r="B6" s="24">
        <v>100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2">
      <c r="A7" s="23">
        <v>201404106</v>
      </c>
      <c r="B7" s="24">
        <v>100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2">
      <c r="A8" s="23">
        <v>201404218</v>
      </c>
      <c r="B8" s="24">
        <v>100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2">
      <c r="A9" s="23">
        <v>201404319</v>
      </c>
      <c r="B9" s="24">
        <v>100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2">
      <c r="A10" s="23">
        <v>201503577</v>
      </c>
      <c r="B10" s="24"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2">
      <c r="A11" s="23">
        <v>201503702</v>
      </c>
      <c r="B11" s="24">
        <v>100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2">
      <c r="A12" s="23">
        <v>201503783</v>
      </c>
      <c r="B12" s="24">
        <v>100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2">
      <c r="A13" s="23">
        <v>201503958</v>
      </c>
      <c r="B13" s="24">
        <v>100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">
      <c r="A14" s="23">
        <v>201504236</v>
      </c>
      <c r="B14" s="24">
        <v>100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2">
      <c r="A15" s="23">
        <v>201504341</v>
      </c>
      <c r="B15" s="24">
        <v>100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">
      <c r="A16" s="23">
        <v>201513758</v>
      </c>
      <c r="B16" s="24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">
      <c r="A17" s="23">
        <v>201549059</v>
      </c>
      <c r="B17" s="24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">
      <c r="A18" s="23">
        <v>201602790</v>
      </c>
      <c r="B18" s="24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">
      <c r="A19" s="23">
        <v>201603103</v>
      </c>
      <c r="B19" s="24">
        <v>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2">
      <c r="A20" s="23">
        <v>201603198</v>
      </c>
      <c r="B20" s="24">
        <v>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2">
      <c r="A21" s="23">
        <v>201612185</v>
      </c>
      <c r="B21" s="24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2">
      <c r="A22" s="23">
        <v>201700308</v>
      </c>
      <c r="B22" s="24">
        <v>100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2">
      <c r="A23" s="23">
        <v>201700390</v>
      </c>
      <c r="B23" s="24">
        <v>100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">
      <c r="A24" s="23">
        <v>201700521</v>
      </c>
      <c r="B24" s="24">
        <v>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">
      <c r="A25" s="23">
        <v>201700634</v>
      </c>
      <c r="B25" s="24">
        <v>100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2">
      <c r="A26" s="23">
        <v>201700857</v>
      </c>
      <c r="B26" s="24">
        <v>100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2">
      <c r="A27" s="23">
        <v>201700893</v>
      </c>
      <c r="B27" s="24">
        <v>100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2">
      <c r="A28" s="23">
        <v>201701029</v>
      </c>
      <c r="B28" s="24">
        <v>100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">
      <c r="A29" s="23">
        <v>201709014</v>
      </c>
      <c r="B29" s="24">
        <v>100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2">
      <c r="A30" s="23">
        <v>201709166</v>
      </c>
      <c r="B30" s="24">
        <v>100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2">
      <c r="A31" s="23">
        <v>201709502</v>
      </c>
      <c r="B31" s="24">
        <v>0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">
      <c r="A32" s="23">
        <v>201712132</v>
      </c>
      <c r="B32" s="24">
        <v>0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">
      <c r="A33" s="23">
        <v>201800546</v>
      </c>
      <c r="B33" s="24">
        <v>100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">
      <c r="A34" s="23">
        <v>201800585</v>
      </c>
      <c r="B34" s="24">
        <v>100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">
      <c r="A35" s="23">
        <v>201800586</v>
      </c>
      <c r="B35" s="24">
        <v>100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2">
      <c r="A36" s="23">
        <v>201800639</v>
      </c>
      <c r="B36" s="24">
        <v>100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">
      <c r="A37" s="23">
        <v>201800712</v>
      </c>
      <c r="B37" s="24">
        <v>100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">
      <c r="A38" s="23">
        <v>201801397</v>
      </c>
      <c r="B38" s="24">
        <v>90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">
      <c r="A39" s="23">
        <v>201801434</v>
      </c>
      <c r="B39" s="24">
        <v>100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">
      <c r="A40" s="23">
        <v>201900051</v>
      </c>
      <c r="B40" s="24">
        <v>90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">
      <c r="A41" s="23">
        <v>201900226</v>
      </c>
      <c r="B41" s="24">
        <v>100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2">
      <c r="A42" s="23">
        <v>201900853</v>
      </c>
      <c r="B42" s="24">
        <v>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2">
      <c r="A43" s="23">
        <v>201900907</v>
      </c>
      <c r="B43" s="24">
        <v>100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2">
      <c r="A44" s="23">
        <v>201902046</v>
      </c>
      <c r="B44" s="24">
        <v>100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">
      <c r="A45" s="23">
        <v>201902302</v>
      </c>
      <c r="B45" s="24">
        <v>90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">
      <c r="A46" s="25">
        <v>201902934</v>
      </c>
      <c r="B46" s="25">
        <v>60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">
      <c r="A47" s="25">
        <v>201903850</v>
      </c>
      <c r="B47" s="25">
        <v>100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">
      <c r="A48" s="25">
        <v>201903865</v>
      </c>
      <c r="B48" s="25">
        <v>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2">
      <c r="A49" s="25">
        <v>201903969</v>
      </c>
      <c r="B49" s="25">
        <v>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">
      <c r="A50" s="25">
        <v>201905837</v>
      </c>
      <c r="B50" s="25">
        <v>100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">
      <c r="A51" s="22">
        <v>201906552</v>
      </c>
      <c r="B51" s="22">
        <v>100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752"/>
  <sheetViews>
    <sheetView tabSelected="1" workbookViewId="0"/>
  </sheetViews>
  <sheetFormatPr baseColWidth="10" defaultColWidth="12.5703125" defaultRowHeight="15.75" customHeight="1" x14ac:dyDescent="0.2"/>
  <cols>
    <col min="4" max="4" width="14" customWidth="1"/>
    <col min="5" max="5" width="14.5703125" customWidth="1"/>
    <col min="7" max="7" width="17.85546875" customWidth="1"/>
  </cols>
  <sheetData>
    <row r="1" spans="1:21" x14ac:dyDescent="0.2">
      <c r="A1" s="26"/>
      <c r="B1" s="45" t="s">
        <v>15</v>
      </c>
      <c r="C1" s="41"/>
      <c r="D1" s="41"/>
      <c r="E1" s="41"/>
      <c r="F1" s="41"/>
      <c r="G1" s="46"/>
      <c r="H1" s="47" t="s">
        <v>16</v>
      </c>
      <c r="I1" s="41"/>
      <c r="J1" s="41"/>
      <c r="K1" s="41"/>
      <c r="L1" s="41"/>
      <c r="M1" s="46"/>
      <c r="N1" s="27"/>
      <c r="O1" s="27"/>
      <c r="P1" s="27"/>
      <c r="Q1" s="27"/>
      <c r="R1" s="27"/>
      <c r="S1" s="27"/>
      <c r="T1" s="27"/>
      <c r="U1" s="2"/>
    </row>
    <row r="2" spans="1:21" x14ac:dyDescent="0.2">
      <c r="A2" s="26" t="s">
        <v>17</v>
      </c>
      <c r="B2" s="28" t="s">
        <v>18</v>
      </c>
      <c r="C2" s="29" t="s">
        <v>19</v>
      </c>
      <c r="D2" s="29" t="s">
        <v>20</v>
      </c>
      <c r="E2" s="29" t="s">
        <v>21</v>
      </c>
      <c r="F2" s="29" t="s">
        <v>22</v>
      </c>
      <c r="G2" s="30" t="s">
        <v>23</v>
      </c>
      <c r="H2" s="29" t="s">
        <v>18</v>
      </c>
      <c r="I2" s="29" t="s">
        <v>19</v>
      </c>
      <c r="J2" s="29" t="s">
        <v>20</v>
      </c>
      <c r="K2" s="29" t="s">
        <v>21</v>
      </c>
      <c r="L2" s="29" t="s">
        <v>22</v>
      </c>
      <c r="M2" s="30" t="s">
        <v>23</v>
      </c>
      <c r="N2" s="27"/>
      <c r="O2" s="27"/>
      <c r="P2" s="27"/>
      <c r="Q2" s="27"/>
      <c r="R2" s="27"/>
      <c r="S2" s="27"/>
      <c r="T2" s="27"/>
      <c r="U2" s="2"/>
    </row>
    <row r="3" spans="1:21" x14ac:dyDescent="0.2">
      <c r="A3" s="31">
        <v>2009</v>
      </c>
      <c r="B3" s="28">
        <v>83.2</v>
      </c>
      <c r="C3" s="29">
        <v>9.1</v>
      </c>
      <c r="D3" s="29">
        <v>3.4</v>
      </c>
      <c r="E3" s="29">
        <v>3.4</v>
      </c>
      <c r="F3" s="29">
        <v>0.8</v>
      </c>
      <c r="G3" s="30">
        <v>0.2</v>
      </c>
      <c r="H3" s="29">
        <v>73.3</v>
      </c>
      <c r="I3" s="29">
        <v>21.2</v>
      </c>
      <c r="J3" s="29">
        <v>0</v>
      </c>
      <c r="K3" s="29">
        <v>3.9</v>
      </c>
      <c r="L3" s="29">
        <v>0.7</v>
      </c>
      <c r="M3" s="30">
        <v>0.9</v>
      </c>
      <c r="N3" s="27"/>
      <c r="O3" s="27"/>
      <c r="P3" s="27"/>
      <c r="Q3" s="27"/>
      <c r="R3" s="27"/>
      <c r="S3" s="27"/>
      <c r="T3" s="27"/>
      <c r="U3" s="2"/>
    </row>
    <row r="4" spans="1:21" x14ac:dyDescent="0.2">
      <c r="A4" s="31">
        <v>2010</v>
      </c>
      <c r="B4" s="28">
        <v>84</v>
      </c>
      <c r="C4" s="29">
        <v>9.3000000000000007</v>
      </c>
      <c r="D4" s="29">
        <v>3</v>
      </c>
      <c r="E4" s="29">
        <v>2.9</v>
      </c>
      <c r="F4" s="29">
        <v>0.6</v>
      </c>
      <c r="G4" s="30">
        <v>0.2</v>
      </c>
      <c r="H4" s="29">
        <v>70.3</v>
      </c>
      <c r="I4" s="29">
        <v>23.1</v>
      </c>
      <c r="J4" s="29">
        <v>0</v>
      </c>
      <c r="K4" s="29">
        <v>4.8</v>
      </c>
      <c r="L4" s="29">
        <v>0.5</v>
      </c>
      <c r="M4" s="30">
        <v>1.2</v>
      </c>
      <c r="N4" s="27"/>
      <c r="O4" s="27"/>
      <c r="P4" s="27"/>
      <c r="Q4" s="27"/>
      <c r="R4" s="27"/>
      <c r="S4" s="27"/>
      <c r="T4" s="27"/>
      <c r="U4" s="2"/>
    </row>
    <row r="5" spans="1:21" x14ac:dyDescent="0.2">
      <c r="A5" s="31">
        <v>2011</v>
      </c>
      <c r="B5" s="28">
        <v>82.3</v>
      </c>
      <c r="C5" s="29">
        <v>9.9</v>
      </c>
      <c r="D5" s="29">
        <v>3.2</v>
      </c>
      <c r="E5" s="29">
        <v>3.6</v>
      </c>
      <c r="F5" s="29">
        <v>0.8</v>
      </c>
      <c r="G5" s="30">
        <v>0.2</v>
      </c>
      <c r="H5" s="29">
        <v>69.7</v>
      </c>
      <c r="I5" s="29">
        <v>23.5</v>
      </c>
      <c r="J5" s="29">
        <v>0</v>
      </c>
      <c r="K5" s="29">
        <v>5.7</v>
      </c>
      <c r="L5" s="29">
        <v>0.3</v>
      </c>
      <c r="M5" s="30">
        <v>0.7</v>
      </c>
      <c r="N5" s="27"/>
      <c r="O5" s="27"/>
      <c r="P5" s="27"/>
      <c r="Q5" s="27"/>
      <c r="R5" s="27"/>
      <c r="S5" s="27"/>
      <c r="T5" s="27"/>
      <c r="U5" s="2"/>
    </row>
    <row r="6" spans="1:21" x14ac:dyDescent="0.2">
      <c r="A6" s="31">
        <v>2012</v>
      </c>
      <c r="B6" s="28">
        <v>82</v>
      </c>
      <c r="C6" s="29">
        <v>11</v>
      </c>
      <c r="D6" s="29">
        <v>2.9</v>
      </c>
      <c r="E6" s="29">
        <v>3.9</v>
      </c>
      <c r="F6" s="29">
        <v>0.3</v>
      </c>
      <c r="G6" s="30">
        <v>0</v>
      </c>
      <c r="H6" s="29">
        <v>65</v>
      </c>
      <c r="I6" s="29">
        <v>27.8</v>
      </c>
      <c r="J6" s="29">
        <v>0</v>
      </c>
      <c r="K6" s="29">
        <v>6.6</v>
      </c>
      <c r="L6" s="29">
        <v>0.5</v>
      </c>
      <c r="M6" s="30">
        <v>0.1</v>
      </c>
      <c r="N6" s="27"/>
      <c r="O6" s="27"/>
      <c r="P6" s="27"/>
      <c r="Q6" s="27"/>
      <c r="R6" s="27"/>
      <c r="S6" s="27"/>
      <c r="T6" s="27"/>
      <c r="U6" s="2"/>
    </row>
    <row r="7" spans="1:21" x14ac:dyDescent="0.2">
      <c r="A7" s="31">
        <v>2013</v>
      </c>
      <c r="B7" s="28">
        <v>81.099999999999994</v>
      </c>
      <c r="C7" s="29">
        <v>10.1</v>
      </c>
      <c r="D7" s="29">
        <v>4.7</v>
      </c>
      <c r="E7" s="29">
        <v>3.5</v>
      </c>
      <c r="F7" s="29">
        <v>0.6</v>
      </c>
      <c r="G7" s="30">
        <v>0</v>
      </c>
      <c r="H7" s="29">
        <v>64.099999999999994</v>
      </c>
      <c r="I7" s="29">
        <v>28.7</v>
      </c>
      <c r="J7" s="29">
        <v>0</v>
      </c>
      <c r="K7" s="29">
        <v>6.4</v>
      </c>
      <c r="L7" s="29">
        <v>0.7</v>
      </c>
      <c r="M7" s="30">
        <v>0.1</v>
      </c>
      <c r="N7" s="27"/>
      <c r="O7" s="27"/>
      <c r="P7" s="27"/>
      <c r="Q7" s="27"/>
      <c r="R7" s="27"/>
      <c r="S7" s="27"/>
      <c r="T7" s="27"/>
      <c r="U7" s="2"/>
    </row>
    <row r="8" spans="1:21" x14ac:dyDescent="0.2">
      <c r="A8" s="31">
        <v>2014</v>
      </c>
      <c r="B8" s="28">
        <v>82.6</v>
      </c>
      <c r="C8" s="29">
        <v>10.3</v>
      </c>
      <c r="D8" s="29">
        <v>2.7</v>
      </c>
      <c r="E8" s="29">
        <v>3.7</v>
      </c>
      <c r="F8" s="29">
        <v>0.6</v>
      </c>
      <c r="G8" s="30">
        <v>0</v>
      </c>
      <c r="H8" s="29">
        <v>67.8</v>
      </c>
      <c r="I8" s="29">
        <v>27.4</v>
      </c>
      <c r="J8" s="29">
        <v>0</v>
      </c>
      <c r="K8" s="29">
        <v>4.3</v>
      </c>
      <c r="L8" s="29">
        <v>0.2</v>
      </c>
      <c r="M8" s="30">
        <v>0.3</v>
      </c>
      <c r="N8" s="27"/>
      <c r="O8" s="27"/>
      <c r="P8" s="27"/>
      <c r="Q8" s="27"/>
      <c r="R8" s="27"/>
      <c r="S8" s="27"/>
      <c r="T8" s="27"/>
      <c r="U8" s="2"/>
    </row>
    <row r="9" spans="1:21" x14ac:dyDescent="0.2">
      <c r="A9" s="31">
        <v>2015</v>
      </c>
      <c r="B9" s="28">
        <v>81.599999999999994</v>
      </c>
      <c r="C9" s="29">
        <v>11.2</v>
      </c>
      <c r="D9" s="29">
        <v>2.9</v>
      </c>
      <c r="E9" s="29">
        <v>3.9</v>
      </c>
      <c r="F9" s="29">
        <v>0.5</v>
      </c>
      <c r="G9" s="30">
        <v>0</v>
      </c>
      <c r="H9" s="29">
        <v>62.2</v>
      </c>
      <c r="I9" s="29">
        <v>30.1</v>
      </c>
      <c r="J9" s="29">
        <v>0</v>
      </c>
      <c r="K9" s="29">
        <v>6.6</v>
      </c>
      <c r="L9" s="29">
        <v>0.3</v>
      </c>
      <c r="M9" s="30">
        <v>0.7</v>
      </c>
      <c r="N9" s="27"/>
      <c r="O9" s="27"/>
      <c r="P9" s="27"/>
      <c r="Q9" s="27"/>
      <c r="R9" s="27"/>
      <c r="S9" s="27"/>
      <c r="T9" s="27"/>
      <c r="U9" s="2"/>
    </row>
    <row r="10" spans="1:21" x14ac:dyDescent="0.2">
      <c r="A10" s="31">
        <v>2016</v>
      </c>
      <c r="B10" s="28">
        <v>79.099999999999994</v>
      </c>
      <c r="C10" s="29">
        <v>11.9</v>
      </c>
      <c r="D10" s="29">
        <v>3.2</v>
      </c>
      <c r="E10" s="29">
        <v>5.0999999999999996</v>
      </c>
      <c r="F10" s="29">
        <v>0.5</v>
      </c>
      <c r="G10" s="30">
        <v>0.2</v>
      </c>
      <c r="H10" s="29">
        <v>56.1</v>
      </c>
      <c r="I10" s="29">
        <v>30.7</v>
      </c>
      <c r="J10" s="29">
        <v>0</v>
      </c>
      <c r="K10" s="29">
        <v>12</v>
      </c>
      <c r="L10" s="29">
        <v>0.7</v>
      </c>
      <c r="M10" s="30">
        <v>0.4</v>
      </c>
      <c r="N10" s="27"/>
      <c r="O10" s="27"/>
      <c r="P10" s="27"/>
      <c r="Q10" s="27"/>
      <c r="R10" s="27"/>
      <c r="S10" s="27"/>
      <c r="T10" s="27"/>
      <c r="U10" s="2"/>
    </row>
    <row r="11" spans="1:21" x14ac:dyDescent="0.2">
      <c r="A11" s="31">
        <v>2017</v>
      </c>
      <c r="B11" s="28">
        <v>77.8</v>
      </c>
      <c r="C11" s="29">
        <v>10.5</v>
      </c>
      <c r="D11" s="29">
        <v>6</v>
      </c>
      <c r="E11" s="29">
        <v>5</v>
      </c>
      <c r="F11" s="29">
        <v>0.7</v>
      </c>
      <c r="G11" s="30">
        <v>0</v>
      </c>
      <c r="H11" s="29">
        <v>62.3</v>
      </c>
      <c r="I11" s="29">
        <v>28.1</v>
      </c>
      <c r="J11" s="29">
        <v>0</v>
      </c>
      <c r="K11" s="29">
        <v>8.8000000000000007</v>
      </c>
      <c r="L11" s="29">
        <v>0.2</v>
      </c>
      <c r="M11" s="30">
        <v>0.6</v>
      </c>
      <c r="N11" s="27"/>
      <c r="O11" s="27"/>
      <c r="P11" s="27"/>
      <c r="Q11" s="27"/>
      <c r="R11" s="27"/>
      <c r="S11" s="27"/>
      <c r="T11" s="27"/>
      <c r="U11" s="2"/>
    </row>
    <row r="12" spans="1:21" x14ac:dyDescent="0.2">
      <c r="A12" s="31">
        <v>2018</v>
      </c>
      <c r="B12" s="28">
        <v>79.8</v>
      </c>
      <c r="C12" s="29">
        <v>9.8000000000000007</v>
      </c>
      <c r="D12" s="29">
        <v>4.8</v>
      </c>
      <c r="E12" s="29">
        <v>5.4</v>
      </c>
      <c r="F12" s="29">
        <v>0.2</v>
      </c>
      <c r="G12" s="30">
        <v>0</v>
      </c>
      <c r="H12" s="29">
        <v>62.8</v>
      </c>
      <c r="I12" s="29">
        <v>26.6</v>
      </c>
      <c r="J12" s="29">
        <v>0</v>
      </c>
      <c r="K12" s="29">
        <v>9.6999999999999993</v>
      </c>
      <c r="L12" s="29">
        <v>0.9</v>
      </c>
      <c r="M12" s="30">
        <v>0</v>
      </c>
      <c r="N12" s="27"/>
      <c r="O12" s="27"/>
      <c r="P12" s="27"/>
      <c r="Q12" s="27"/>
      <c r="R12" s="27"/>
      <c r="S12" s="27"/>
      <c r="T12" s="27"/>
      <c r="U12" s="2"/>
    </row>
    <row r="13" spans="1:21" x14ac:dyDescent="0.2">
      <c r="A13" s="31">
        <v>2019</v>
      </c>
      <c r="B13" s="28">
        <v>79.400000000000006</v>
      </c>
      <c r="C13" s="29">
        <v>10.4</v>
      </c>
      <c r="D13" s="29">
        <v>5.0999999999999996</v>
      </c>
      <c r="E13" s="29">
        <v>4.8</v>
      </c>
      <c r="F13" s="29">
        <v>0.4</v>
      </c>
      <c r="G13" s="30">
        <v>0</v>
      </c>
      <c r="H13" s="29">
        <v>62.4</v>
      </c>
      <c r="I13" s="29">
        <v>26.8</v>
      </c>
      <c r="J13" s="29">
        <v>0</v>
      </c>
      <c r="K13" s="29">
        <v>9.6</v>
      </c>
      <c r="L13" s="29">
        <v>0.9</v>
      </c>
      <c r="M13" s="30">
        <v>0.3</v>
      </c>
      <c r="N13" s="27"/>
      <c r="O13" s="27"/>
      <c r="P13" s="27"/>
      <c r="Q13" s="27"/>
      <c r="R13" s="27"/>
      <c r="S13" s="27"/>
      <c r="T13" s="27"/>
      <c r="U13" s="2"/>
    </row>
    <row r="14" spans="1:21" x14ac:dyDescent="0.2">
      <c r="A14" s="32">
        <v>2020</v>
      </c>
      <c r="B14" s="33">
        <v>77</v>
      </c>
      <c r="C14" s="34">
        <v>12.3</v>
      </c>
      <c r="D14" s="34">
        <v>5.7</v>
      </c>
      <c r="E14" s="34">
        <v>4.5999999999999996</v>
      </c>
      <c r="F14" s="34">
        <v>0.5</v>
      </c>
      <c r="G14" s="35">
        <v>0</v>
      </c>
      <c r="H14" s="34">
        <v>57.3</v>
      </c>
      <c r="I14" s="34">
        <v>30.6</v>
      </c>
      <c r="J14" s="34">
        <v>0</v>
      </c>
      <c r="K14" s="34">
        <v>11.5</v>
      </c>
      <c r="L14" s="34">
        <v>0.5</v>
      </c>
      <c r="M14" s="35">
        <v>0</v>
      </c>
      <c r="N14" s="27"/>
      <c r="O14" s="27"/>
      <c r="P14" s="27"/>
      <c r="Q14" s="27"/>
      <c r="R14" s="27"/>
      <c r="S14" s="27"/>
      <c r="T14" s="27"/>
      <c r="U14" s="2"/>
    </row>
    <row r="15" spans="1:21" x14ac:dyDescent="0.2">
      <c r="A15" s="36" t="s">
        <v>24</v>
      </c>
      <c r="B15" s="29">
        <f t="shared" ref="B15:I15" si="0">MIN(B3:B14)</f>
        <v>77</v>
      </c>
      <c r="C15" s="29">
        <f t="shared" si="0"/>
        <v>9.1</v>
      </c>
      <c r="D15" s="29">
        <f t="shared" si="0"/>
        <v>2.7</v>
      </c>
      <c r="E15" s="29">
        <f t="shared" si="0"/>
        <v>2.9</v>
      </c>
      <c r="F15" s="29">
        <f t="shared" si="0"/>
        <v>0.2</v>
      </c>
      <c r="G15" s="30">
        <f t="shared" si="0"/>
        <v>0</v>
      </c>
      <c r="H15" s="29">
        <f t="shared" si="0"/>
        <v>56.1</v>
      </c>
      <c r="I15" s="29">
        <f t="shared" si="0"/>
        <v>21.2</v>
      </c>
      <c r="J15" s="29">
        <v>0</v>
      </c>
      <c r="K15" s="29">
        <f t="shared" ref="K15:M15" si="1">MIN(K3:K14)</f>
        <v>3.9</v>
      </c>
      <c r="L15" s="29">
        <f t="shared" si="1"/>
        <v>0.2</v>
      </c>
      <c r="M15" s="30">
        <f t="shared" si="1"/>
        <v>0</v>
      </c>
      <c r="N15" s="27"/>
      <c r="O15" s="27"/>
      <c r="P15" s="27"/>
      <c r="Q15" s="27"/>
      <c r="R15" s="27"/>
      <c r="S15" s="27"/>
      <c r="T15" s="27"/>
      <c r="U15" s="2"/>
    </row>
    <row r="16" spans="1:21" x14ac:dyDescent="0.2">
      <c r="A16" s="37" t="s">
        <v>25</v>
      </c>
      <c r="B16" s="34">
        <f t="shared" ref="B16:I16" si="2">MAX(B3:B14)</f>
        <v>84</v>
      </c>
      <c r="C16" s="34">
        <f t="shared" si="2"/>
        <v>12.3</v>
      </c>
      <c r="D16" s="34">
        <f t="shared" si="2"/>
        <v>6</v>
      </c>
      <c r="E16" s="34">
        <f t="shared" si="2"/>
        <v>5.4</v>
      </c>
      <c r="F16" s="34">
        <f t="shared" si="2"/>
        <v>0.8</v>
      </c>
      <c r="G16" s="35">
        <f t="shared" si="2"/>
        <v>0.2</v>
      </c>
      <c r="H16" s="34">
        <f t="shared" si="2"/>
        <v>73.3</v>
      </c>
      <c r="I16" s="34">
        <f t="shared" si="2"/>
        <v>30.7</v>
      </c>
      <c r="J16" s="34">
        <v>0</v>
      </c>
      <c r="K16" s="34">
        <f t="shared" ref="K16:M16" si="3">MAX(K3:K14)</f>
        <v>12</v>
      </c>
      <c r="L16" s="34">
        <f t="shared" si="3"/>
        <v>0.9</v>
      </c>
      <c r="M16" s="35">
        <f t="shared" si="3"/>
        <v>1.2</v>
      </c>
      <c r="N16" s="27"/>
      <c r="O16" s="27"/>
      <c r="P16" s="27"/>
      <c r="Q16" s="27"/>
      <c r="R16" s="27"/>
      <c r="S16" s="27"/>
      <c r="T16" s="27"/>
      <c r="U16" s="2"/>
    </row>
    <row r="17" spans="1:21" x14ac:dyDescent="0.2">
      <c r="A17" s="31"/>
      <c r="B17" s="29"/>
      <c r="C17" s="29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"/>
    </row>
    <row r="18" spans="1:21" x14ac:dyDescent="0.2">
      <c r="A18" s="31"/>
      <c r="B18" s="29"/>
      <c r="C18" s="29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"/>
    </row>
    <row r="19" spans="1:21" x14ac:dyDescent="0.2">
      <c r="A19" s="31"/>
      <c r="B19" s="29"/>
      <c r="C19" s="29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"/>
    </row>
    <row r="20" spans="1:21" x14ac:dyDescent="0.2">
      <c r="A20" s="38"/>
      <c r="B20" s="39" t="s">
        <v>18</v>
      </c>
      <c r="C20" s="39" t="s">
        <v>19</v>
      </c>
      <c r="D20" s="39" t="s">
        <v>20</v>
      </c>
      <c r="E20" s="39" t="s">
        <v>21</v>
      </c>
      <c r="F20" s="39" t="s">
        <v>22</v>
      </c>
      <c r="G20" s="39" t="s">
        <v>23</v>
      </c>
      <c r="H20" s="39" t="s">
        <v>26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"/>
    </row>
    <row r="21" spans="1:21" x14ac:dyDescent="0.2">
      <c r="A21" s="38">
        <v>2009</v>
      </c>
      <c r="B21" s="40" t="str">
        <f t="shared" ref="B21:B32" si="4">IF(B3&lt;65.4,"Baja",IF(B3&lt;74.7,"Moderada","Alta"))</f>
        <v>Alta</v>
      </c>
      <c r="C21" s="40" t="str">
        <f t="shared" ref="C21:C32" si="5">IF(C3&lt;16.3,"Baja",IF(C3&lt;23.5,"Moderada","Alta"))</f>
        <v>Baja</v>
      </c>
      <c r="D21" s="40" t="str">
        <f t="shared" ref="D21:D32" si="6">IF(D3&lt;2,"Baja",IF(D3&lt;4,"Moderada","Alta"))</f>
        <v>Moderada</v>
      </c>
      <c r="E21" s="40" t="str">
        <f t="shared" ref="E21:E32" si="7">IF(E3&lt;5.93,"Baja",IF(E3&lt;8.96,"Moderada","Alta"))</f>
        <v>Baja</v>
      </c>
      <c r="F21" s="40" t="str">
        <f t="shared" ref="F21:F32" si="8">IF(F3&lt;0.43,"Baja",IF( F3&lt;0.67,"Moderada","Alta"))</f>
        <v>Alta</v>
      </c>
      <c r="G21" s="40" t="str">
        <f t="shared" ref="G21:G32" si="9">IF(G3&lt;0.4,"Baja",IF(G3&lt;0.8,"Moderada","Alta"))</f>
        <v>Baja</v>
      </c>
      <c r="H21" s="40" t="s">
        <v>27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"/>
    </row>
    <row r="22" spans="1:21" x14ac:dyDescent="0.2">
      <c r="A22" s="38">
        <f t="shared" ref="A22:A32" si="10">A21+1</f>
        <v>2010</v>
      </c>
      <c r="B22" s="40" t="str">
        <f t="shared" si="4"/>
        <v>Alta</v>
      </c>
      <c r="C22" s="40" t="str">
        <f t="shared" si="5"/>
        <v>Baja</v>
      </c>
      <c r="D22" s="40" t="str">
        <f t="shared" si="6"/>
        <v>Moderada</v>
      </c>
      <c r="E22" s="40" t="str">
        <f t="shared" si="7"/>
        <v>Baja</v>
      </c>
      <c r="F22" s="40" t="str">
        <f t="shared" si="8"/>
        <v>Moderada</v>
      </c>
      <c r="G22" s="40" t="str">
        <f t="shared" si="9"/>
        <v>Baja</v>
      </c>
      <c r="H22" s="40" t="s">
        <v>27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"/>
    </row>
    <row r="23" spans="1:21" x14ac:dyDescent="0.2">
      <c r="A23" s="38">
        <f t="shared" si="10"/>
        <v>2011</v>
      </c>
      <c r="B23" s="40" t="str">
        <f t="shared" si="4"/>
        <v>Alta</v>
      </c>
      <c r="C23" s="40" t="str">
        <f t="shared" si="5"/>
        <v>Baja</v>
      </c>
      <c r="D23" s="40" t="str">
        <f t="shared" si="6"/>
        <v>Moderada</v>
      </c>
      <c r="E23" s="40" t="str">
        <f t="shared" si="7"/>
        <v>Baja</v>
      </c>
      <c r="F23" s="40" t="str">
        <f t="shared" si="8"/>
        <v>Alta</v>
      </c>
      <c r="G23" s="40" t="str">
        <f t="shared" si="9"/>
        <v>Baja</v>
      </c>
      <c r="H23" s="40" t="s">
        <v>27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"/>
    </row>
    <row r="24" spans="1:21" x14ac:dyDescent="0.2">
      <c r="A24" s="38">
        <f t="shared" si="10"/>
        <v>2012</v>
      </c>
      <c r="B24" s="40" t="str">
        <f t="shared" si="4"/>
        <v>Alta</v>
      </c>
      <c r="C24" s="40" t="str">
        <f t="shared" si="5"/>
        <v>Baja</v>
      </c>
      <c r="D24" s="40" t="str">
        <f t="shared" si="6"/>
        <v>Moderada</v>
      </c>
      <c r="E24" s="40" t="str">
        <f t="shared" si="7"/>
        <v>Baja</v>
      </c>
      <c r="F24" s="40" t="str">
        <f t="shared" si="8"/>
        <v>Baja</v>
      </c>
      <c r="G24" s="40" t="str">
        <f t="shared" si="9"/>
        <v>Baja</v>
      </c>
      <c r="H24" s="40" t="s">
        <v>27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"/>
    </row>
    <row r="25" spans="1:21" x14ac:dyDescent="0.2">
      <c r="A25" s="38">
        <f t="shared" si="10"/>
        <v>2013</v>
      </c>
      <c r="B25" s="40" t="str">
        <f t="shared" si="4"/>
        <v>Alta</v>
      </c>
      <c r="C25" s="40" t="str">
        <f t="shared" si="5"/>
        <v>Baja</v>
      </c>
      <c r="D25" s="40" t="str">
        <f t="shared" si="6"/>
        <v>Alta</v>
      </c>
      <c r="E25" s="40" t="str">
        <f t="shared" si="7"/>
        <v>Baja</v>
      </c>
      <c r="F25" s="40" t="str">
        <f t="shared" si="8"/>
        <v>Moderada</v>
      </c>
      <c r="G25" s="40" t="str">
        <f t="shared" si="9"/>
        <v>Baja</v>
      </c>
      <c r="H25" s="40" t="s">
        <v>27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"/>
    </row>
    <row r="26" spans="1:21" x14ac:dyDescent="0.2">
      <c r="A26" s="38">
        <f t="shared" si="10"/>
        <v>2014</v>
      </c>
      <c r="B26" s="40" t="str">
        <f t="shared" si="4"/>
        <v>Alta</v>
      </c>
      <c r="C26" s="40" t="str">
        <f t="shared" si="5"/>
        <v>Baja</v>
      </c>
      <c r="D26" s="40" t="str">
        <f t="shared" si="6"/>
        <v>Moderada</v>
      </c>
      <c r="E26" s="40" t="str">
        <f t="shared" si="7"/>
        <v>Baja</v>
      </c>
      <c r="F26" s="40" t="str">
        <f t="shared" si="8"/>
        <v>Moderada</v>
      </c>
      <c r="G26" s="40" t="str">
        <f t="shared" si="9"/>
        <v>Baja</v>
      </c>
      <c r="H26" s="40" t="s">
        <v>27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"/>
    </row>
    <row r="27" spans="1:21" x14ac:dyDescent="0.2">
      <c r="A27" s="38">
        <f t="shared" si="10"/>
        <v>2015</v>
      </c>
      <c r="B27" s="40" t="str">
        <f t="shared" si="4"/>
        <v>Alta</v>
      </c>
      <c r="C27" s="40" t="str">
        <f t="shared" si="5"/>
        <v>Baja</v>
      </c>
      <c r="D27" s="40" t="str">
        <f t="shared" si="6"/>
        <v>Moderada</v>
      </c>
      <c r="E27" s="40" t="str">
        <f t="shared" si="7"/>
        <v>Baja</v>
      </c>
      <c r="F27" s="40" t="str">
        <f t="shared" si="8"/>
        <v>Moderada</v>
      </c>
      <c r="G27" s="40" t="str">
        <f t="shared" si="9"/>
        <v>Baja</v>
      </c>
      <c r="H27" s="40" t="s">
        <v>27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"/>
    </row>
    <row r="28" spans="1:21" x14ac:dyDescent="0.2">
      <c r="A28" s="38">
        <f t="shared" si="10"/>
        <v>2016</v>
      </c>
      <c r="B28" s="40" t="str">
        <f t="shared" si="4"/>
        <v>Alta</v>
      </c>
      <c r="C28" s="40" t="str">
        <f t="shared" si="5"/>
        <v>Baja</v>
      </c>
      <c r="D28" s="40" t="str">
        <f t="shared" si="6"/>
        <v>Moderada</v>
      </c>
      <c r="E28" s="40" t="str">
        <f t="shared" si="7"/>
        <v>Baja</v>
      </c>
      <c r="F28" s="40" t="str">
        <f t="shared" si="8"/>
        <v>Moderada</v>
      </c>
      <c r="G28" s="40" t="str">
        <f t="shared" si="9"/>
        <v>Baja</v>
      </c>
      <c r="H28" s="40" t="s">
        <v>27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"/>
    </row>
    <row r="29" spans="1:21" x14ac:dyDescent="0.2">
      <c r="A29" s="38">
        <f t="shared" si="10"/>
        <v>2017</v>
      </c>
      <c r="B29" s="40" t="str">
        <f t="shared" si="4"/>
        <v>Alta</v>
      </c>
      <c r="C29" s="40" t="str">
        <f t="shared" si="5"/>
        <v>Baja</v>
      </c>
      <c r="D29" s="40" t="str">
        <f t="shared" si="6"/>
        <v>Alta</v>
      </c>
      <c r="E29" s="40" t="str">
        <f t="shared" si="7"/>
        <v>Baja</v>
      </c>
      <c r="F29" s="40" t="str">
        <f t="shared" si="8"/>
        <v>Alta</v>
      </c>
      <c r="G29" s="40" t="str">
        <f t="shared" si="9"/>
        <v>Baja</v>
      </c>
      <c r="H29" s="40" t="s">
        <v>27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"/>
    </row>
    <row r="30" spans="1:21" x14ac:dyDescent="0.2">
      <c r="A30" s="38">
        <f t="shared" si="10"/>
        <v>2018</v>
      </c>
      <c r="B30" s="40" t="str">
        <f t="shared" si="4"/>
        <v>Alta</v>
      </c>
      <c r="C30" s="40" t="str">
        <f t="shared" si="5"/>
        <v>Baja</v>
      </c>
      <c r="D30" s="40" t="str">
        <f t="shared" si="6"/>
        <v>Alta</v>
      </c>
      <c r="E30" s="40" t="str">
        <f t="shared" si="7"/>
        <v>Baja</v>
      </c>
      <c r="F30" s="40" t="str">
        <f t="shared" si="8"/>
        <v>Baja</v>
      </c>
      <c r="G30" s="40" t="str">
        <f t="shared" si="9"/>
        <v>Baja</v>
      </c>
      <c r="H30" s="40" t="s">
        <v>27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"/>
    </row>
    <row r="31" spans="1:21" x14ac:dyDescent="0.2">
      <c r="A31" s="38">
        <f t="shared" si="10"/>
        <v>2019</v>
      </c>
      <c r="B31" s="40" t="str">
        <f t="shared" si="4"/>
        <v>Alta</v>
      </c>
      <c r="C31" s="40" t="str">
        <f t="shared" si="5"/>
        <v>Baja</v>
      </c>
      <c r="D31" s="40" t="str">
        <f t="shared" si="6"/>
        <v>Alta</v>
      </c>
      <c r="E31" s="40" t="str">
        <f t="shared" si="7"/>
        <v>Baja</v>
      </c>
      <c r="F31" s="40" t="str">
        <f t="shared" si="8"/>
        <v>Baja</v>
      </c>
      <c r="G31" s="40" t="str">
        <f t="shared" si="9"/>
        <v>Baja</v>
      </c>
      <c r="H31" s="40" t="s">
        <v>27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"/>
    </row>
    <row r="32" spans="1:21" x14ac:dyDescent="0.2">
      <c r="A32" s="38">
        <f t="shared" si="10"/>
        <v>2020</v>
      </c>
      <c r="B32" s="40" t="str">
        <f t="shared" si="4"/>
        <v>Alta</v>
      </c>
      <c r="C32" s="40" t="str">
        <f t="shared" si="5"/>
        <v>Baja</v>
      </c>
      <c r="D32" s="40" t="str">
        <f t="shared" si="6"/>
        <v>Alta</v>
      </c>
      <c r="E32" s="40" t="str">
        <f t="shared" si="7"/>
        <v>Baja</v>
      </c>
      <c r="F32" s="40" t="str">
        <f t="shared" si="8"/>
        <v>Moderada</v>
      </c>
      <c r="G32" s="40" t="str">
        <f t="shared" si="9"/>
        <v>Baja</v>
      </c>
      <c r="H32" s="40" t="s">
        <v>27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"/>
    </row>
    <row r="33" spans="1:21" x14ac:dyDescent="0.2">
      <c r="A33" s="40">
        <v>2009</v>
      </c>
      <c r="B33" s="40" t="str">
        <f t="shared" ref="B33:B44" si="11">IF(H3&lt;65.4,"Baja",IF(H3&lt;74.7,"Moderada","Alta"))</f>
        <v>Moderada</v>
      </c>
      <c r="C33" s="40" t="str">
        <f t="shared" ref="C33:C44" si="12">IF(I3&lt;16.3,"Baja",IF(I3&lt;23.5,"Moderada","Alta"))</f>
        <v>Moderada</v>
      </c>
      <c r="D33" s="40" t="str">
        <f t="shared" ref="D33:D44" si="13">IF(J3&lt;2,"Baja",IF(J3&lt;4,"Moderada","Alta"))</f>
        <v>Baja</v>
      </c>
      <c r="E33" s="40" t="str">
        <f t="shared" ref="E33:E44" si="14">IF(K3&lt;5.93,"Baja",IF(K3&lt;8.96,"Moderada","Alta"))</f>
        <v>Baja</v>
      </c>
      <c r="F33" s="40" t="str">
        <f t="shared" ref="F33:F44" si="15">IF(L3&lt;0.43,"Baja",IF(L3&lt;0.67,"Moderada","Alta"))</f>
        <v>Alta</v>
      </c>
      <c r="G33" s="40" t="str">
        <f t="shared" ref="G33:G44" si="16">IF(M3&lt;0.4,"Baja",IF(M3&lt;0.8,"Moderada","Alta"))</f>
        <v>Alta</v>
      </c>
      <c r="H33" s="40" t="s">
        <v>28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"/>
    </row>
    <row r="34" spans="1:21" x14ac:dyDescent="0.2">
      <c r="A34" s="40">
        <f t="shared" ref="A34:A44" si="17">A33+1</f>
        <v>2010</v>
      </c>
      <c r="B34" s="40" t="str">
        <f t="shared" si="11"/>
        <v>Moderada</v>
      </c>
      <c r="C34" s="40" t="str">
        <f t="shared" si="12"/>
        <v>Moderada</v>
      </c>
      <c r="D34" s="40" t="str">
        <f t="shared" si="13"/>
        <v>Baja</v>
      </c>
      <c r="E34" s="40" t="str">
        <f t="shared" si="14"/>
        <v>Baja</v>
      </c>
      <c r="F34" s="40" t="str">
        <f t="shared" si="15"/>
        <v>Moderada</v>
      </c>
      <c r="G34" s="40" t="str">
        <f t="shared" si="16"/>
        <v>Alta</v>
      </c>
      <c r="H34" s="40" t="s">
        <v>28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"/>
    </row>
    <row r="35" spans="1:21" x14ac:dyDescent="0.2">
      <c r="A35" s="40">
        <f t="shared" si="17"/>
        <v>2011</v>
      </c>
      <c r="B35" s="40" t="str">
        <f t="shared" si="11"/>
        <v>Moderada</v>
      </c>
      <c r="C35" s="40" t="str">
        <f t="shared" si="12"/>
        <v>Alta</v>
      </c>
      <c r="D35" s="40" t="str">
        <f t="shared" si="13"/>
        <v>Baja</v>
      </c>
      <c r="E35" s="40" t="str">
        <f t="shared" si="14"/>
        <v>Baja</v>
      </c>
      <c r="F35" s="40" t="str">
        <f t="shared" si="15"/>
        <v>Baja</v>
      </c>
      <c r="G35" s="40" t="str">
        <f t="shared" si="16"/>
        <v>Moderada</v>
      </c>
      <c r="H35" s="40" t="s">
        <v>28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"/>
    </row>
    <row r="36" spans="1:21" x14ac:dyDescent="0.2">
      <c r="A36" s="40">
        <f t="shared" si="17"/>
        <v>2012</v>
      </c>
      <c r="B36" s="40" t="str">
        <f t="shared" si="11"/>
        <v>Baja</v>
      </c>
      <c r="C36" s="40" t="str">
        <f t="shared" si="12"/>
        <v>Alta</v>
      </c>
      <c r="D36" s="40" t="str">
        <f t="shared" si="13"/>
        <v>Baja</v>
      </c>
      <c r="E36" s="40" t="str">
        <f t="shared" si="14"/>
        <v>Moderada</v>
      </c>
      <c r="F36" s="40" t="str">
        <f t="shared" si="15"/>
        <v>Moderada</v>
      </c>
      <c r="G36" s="40" t="str">
        <f t="shared" si="16"/>
        <v>Baja</v>
      </c>
      <c r="H36" s="40" t="s">
        <v>28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"/>
    </row>
    <row r="37" spans="1:21" x14ac:dyDescent="0.2">
      <c r="A37" s="40">
        <f t="shared" si="17"/>
        <v>2013</v>
      </c>
      <c r="B37" s="40" t="str">
        <f t="shared" si="11"/>
        <v>Baja</v>
      </c>
      <c r="C37" s="40" t="str">
        <f t="shared" si="12"/>
        <v>Alta</v>
      </c>
      <c r="D37" s="40" t="str">
        <f t="shared" si="13"/>
        <v>Baja</v>
      </c>
      <c r="E37" s="40" t="str">
        <f t="shared" si="14"/>
        <v>Moderada</v>
      </c>
      <c r="F37" s="40" t="str">
        <f t="shared" si="15"/>
        <v>Alta</v>
      </c>
      <c r="G37" s="40" t="str">
        <f t="shared" si="16"/>
        <v>Baja</v>
      </c>
      <c r="H37" s="40" t="s">
        <v>28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"/>
    </row>
    <row r="38" spans="1:21" x14ac:dyDescent="0.2">
      <c r="A38" s="40">
        <f t="shared" si="17"/>
        <v>2014</v>
      </c>
      <c r="B38" s="40" t="str">
        <f t="shared" si="11"/>
        <v>Moderada</v>
      </c>
      <c r="C38" s="40" t="str">
        <f t="shared" si="12"/>
        <v>Alta</v>
      </c>
      <c r="D38" s="40" t="str">
        <f t="shared" si="13"/>
        <v>Baja</v>
      </c>
      <c r="E38" s="40" t="str">
        <f t="shared" si="14"/>
        <v>Baja</v>
      </c>
      <c r="F38" s="40" t="str">
        <f t="shared" si="15"/>
        <v>Baja</v>
      </c>
      <c r="G38" s="40" t="str">
        <f t="shared" si="16"/>
        <v>Baja</v>
      </c>
      <c r="H38" s="40" t="s">
        <v>28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"/>
    </row>
    <row r="39" spans="1:21" x14ac:dyDescent="0.2">
      <c r="A39" s="40">
        <f t="shared" si="17"/>
        <v>2015</v>
      </c>
      <c r="B39" s="40" t="str">
        <f t="shared" si="11"/>
        <v>Baja</v>
      </c>
      <c r="C39" s="40" t="str">
        <f t="shared" si="12"/>
        <v>Alta</v>
      </c>
      <c r="D39" s="40" t="str">
        <f t="shared" si="13"/>
        <v>Baja</v>
      </c>
      <c r="E39" s="40" t="str">
        <f t="shared" si="14"/>
        <v>Moderada</v>
      </c>
      <c r="F39" s="40" t="str">
        <f t="shared" si="15"/>
        <v>Baja</v>
      </c>
      <c r="G39" s="40" t="str">
        <f t="shared" si="16"/>
        <v>Moderada</v>
      </c>
      <c r="H39" s="40" t="s">
        <v>28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"/>
    </row>
    <row r="40" spans="1:21" x14ac:dyDescent="0.2">
      <c r="A40" s="40">
        <f t="shared" si="17"/>
        <v>2016</v>
      </c>
      <c r="B40" s="40" t="str">
        <f t="shared" si="11"/>
        <v>Baja</v>
      </c>
      <c r="C40" s="40" t="str">
        <f t="shared" si="12"/>
        <v>Alta</v>
      </c>
      <c r="D40" s="40" t="str">
        <f t="shared" si="13"/>
        <v>Baja</v>
      </c>
      <c r="E40" s="40" t="str">
        <f t="shared" si="14"/>
        <v>Alta</v>
      </c>
      <c r="F40" s="40" t="str">
        <f t="shared" si="15"/>
        <v>Alta</v>
      </c>
      <c r="G40" s="40" t="str">
        <f t="shared" si="16"/>
        <v>Moderada</v>
      </c>
      <c r="H40" s="40" t="s">
        <v>28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"/>
    </row>
    <row r="41" spans="1:21" x14ac:dyDescent="0.2">
      <c r="A41" s="40">
        <f t="shared" si="17"/>
        <v>2017</v>
      </c>
      <c r="B41" s="40" t="str">
        <f t="shared" si="11"/>
        <v>Baja</v>
      </c>
      <c r="C41" s="40" t="str">
        <f t="shared" si="12"/>
        <v>Alta</v>
      </c>
      <c r="D41" s="40" t="str">
        <f t="shared" si="13"/>
        <v>Baja</v>
      </c>
      <c r="E41" s="40" t="str">
        <f t="shared" si="14"/>
        <v>Moderada</v>
      </c>
      <c r="F41" s="40" t="str">
        <f t="shared" si="15"/>
        <v>Baja</v>
      </c>
      <c r="G41" s="40" t="str">
        <f t="shared" si="16"/>
        <v>Moderada</v>
      </c>
      <c r="H41" s="40" t="s">
        <v>28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"/>
    </row>
    <row r="42" spans="1:21" x14ac:dyDescent="0.2">
      <c r="A42" s="40">
        <f t="shared" si="17"/>
        <v>2018</v>
      </c>
      <c r="B42" s="40" t="str">
        <f t="shared" si="11"/>
        <v>Baja</v>
      </c>
      <c r="C42" s="40" t="str">
        <f t="shared" si="12"/>
        <v>Alta</v>
      </c>
      <c r="D42" s="40" t="str">
        <f t="shared" si="13"/>
        <v>Baja</v>
      </c>
      <c r="E42" s="40" t="str">
        <f t="shared" si="14"/>
        <v>Alta</v>
      </c>
      <c r="F42" s="40" t="str">
        <f t="shared" si="15"/>
        <v>Alta</v>
      </c>
      <c r="G42" s="40" t="str">
        <f t="shared" si="16"/>
        <v>Baja</v>
      </c>
      <c r="H42" s="40" t="s">
        <v>28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"/>
    </row>
    <row r="43" spans="1:21" x14ac:dyDescent="0.2">
      <c r="A43" s="40">
        <f t="shared" si="17"/>
        <v>2019</v>
      </c>
      <c r="B43" s="40" t="str">
        <f t="shared" si="11"/>
        <v>Baja</v>
      </c>
      <c r="C43" s="40" t="str">
        <f t="shared" si="12"/>
        <v>Alta</v>
      </c>
      <c r="D43" s="40" t="str">
        <f t="shared" si="13"/>
        <v>Baja</v>
      </c>
      <c r="E43" s="40" t="str">
        <f t="shared" si="14"/>
        <v>Alta</v>
      </c>
      <c r="F43" s="40" t="str">
        <f t="shared" si="15"/>
        <v>Alta</v>
      </c>
      <c r="G43" s="40" t="str">
        <f t="shared" si="16"/>
        <v>Baja</v>
      </c>
      <c r="H43" s="40" t="s">
        <v>28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"/>
    </row>
    <row r="44" spans="1:21" x14ac:dyDescent="0.2">
      <c r="A44" s="40">
        <f t="shared" si="17"/>
        <v>2020</v>
      </c>
      <c r="B44" s="40" t="str">
        <f t="shared" si="11"/>
        <v>Baja</v>
      </c>
      <c r="C44" s="40" t="str">
        <f t="shared" si="12"/>
        <v>Alta</v>
      </c>
      <c r="D44" s="40" t="str">
        <f t="shared" si="13"/>
        <v>Baja</v>
      </c>
      <c r="E44" s="40" t="str">
        <f t="shared" si="14"/>
        <v>Alta</v>
      </c>
      <c r="F44" s="40" t="str">
        <f t="shared" si="15"/>
        <v>Moderada</v>
      </c>
      <c r="G44" s="40" t="str">
        <f t="shared" si="16"/>
        <v>Baja</v>
      </c>
      <c r="H44" s="40" t="s">
        <v>28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"/>
    </row>
    <row r="45" spans="1:21" x14ac:dyDescent="0.2">
      <c r="A45" s="31"/>
      <c r="B45" s="29"/>
      <c r="C45" s="29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"/>
    </row>
    <row r="46" spans="1:21" x14ac:dyDescent="0.2">
      <c r="A46" s="31"/>
      <c r="B46" s="29"/>
      <c r="C46" s="29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"/>
    </row>
    <row r="47" spans="1:21" x14ac:dyDescent="0.2">
      <c r="A47" s="31"/>
      <c r="B47" s="29"/>
      <c r="C47" s="29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"/>
    </row>
    <row r="48" spans="1:21" x14ac:dyDescent="0.2">
      <c r="A48" s="31"/>
      <c r="B48" s="29"/>
      <c r="C48" s="29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"/>
    </row>
    <row r="49" spans="1:21" x14ac:dyDescent="0.2">
      <c r="A49" s="31"/>
      <c r="B49" s="29"/>
      <c r="C49" s="29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"/>
    </row>
    <row r="50" spans="1:21" x14ac:dyDescent="0.2">
      <c r="A50" s="31"/>
      <c r="B50" s="29"/>
      <c r="C50" s="29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"/>
    </row>
    <row r="51" spans="1:21" x14ac:dyDescent="0.2">
      <c r="A51" s="31"/>
      <c r="B51" s="29"/>
      <c r="C51" s="29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"/>
    </row>
    <row r="52" spans="1:21" x14ac:dyDescent="0.2">
      <c r="A52" s="31"/>
      <c r="B52" s="29"/>
      <c r="C52" s="29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"/>
    </row>
    <row r="53" spans="1:21" x14ac:dyDescent="0.2">
      <c r="A53" s="31"/>
      <c r="B53" s="29"/>
      <c r="C53" s="29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"/>
    </row>
    <row r="54" spans="1:21" x14ac:dyDescent="0.2">
      <c r="A54" s="31"/>
      <c r="B54" s="29"/>
      <c r="C54" s="29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"/>
    </row>
    <row r="55" spans="1:21" x14ac:dyDescent="0.2">
      <c r="A55" s="31"/>
      <c r="B55" s="29"/>
      <c r="C55" s="29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"/>
    </row>
    <row r="56" spans="1:21" x14ac:dyDescent="0.2">
      <c r="A56" s="31"/>
      <c r="B56" s="29"/>
      <c r="C56" s="29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"/>
    </row>
    <row r="57" spans="1:21" x14ac:dyDescent="0.2">
      <c r="A57" s="31"/>
      <c r="B57" s="29"/>
      <c r="C57" s="29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"/>
    </row>
    <row r="58" spans="1:21" x14ac:dyDescent="0.2">
      <c r="A58" s="31"/>
      <c r="B58" s="29"/>
      <c r="C58" s="29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"/>
    </row>
    <row r="59" spans="1:21" x14ac:dyDescent="0.2">
      <c r="A59" s="31"/>
      <c r="B59" s="29"/>
      <c r="C59" s="29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"/>
    </row>
    <row r="60" spans="1:21" x14ac:dyDescent="0.2">
      <c r="A60" s="31"/>
      <c r="B60" s="29"/>
      <c r="C60" s="29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"/>
    </row>
    <row r="61" spans="1:21" x14ac:dyDescent="0.2">
      <c r="A61" s="31"/>
      <c r="B61" s="29"/>
      <c r="C61" s="29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"/>
    </row>
    <row r="62" spans="1:21" x14ac:dyDescent="0.2">
      <c r="A62" s="31"/>
      <c r="B62" s="29"/>
      <c r="C62" s="29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"/>
    </row>
    <row r="63" spans="1:21" x14ac:dyDescent="0.2">
      <c r="A63" s="31"/>
      <c r="B63" s="29"/>
      <c r="C63" s="29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"/>
    </row>
    <row r="64" spans="1:21" x14ac:dyDescent="0.2">
      <c r="A64" s="31"/>
      <c r="B64" s="29"/>
      <c r="C64" s="29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"/>
    </row>
    <row r="65" spans="1:21" x14ac:dyDescent="0.2">
      <c r="A65" s="31"/>
      <c r="B65" s="29"/>
      <c r="C65" s="2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"/>
    </row>
    <row r="66" spans="1:21" x14ac:dyDescent="0.2">
      <c r="A66" s="31"/>
      <c r="B66" s="29"/>
      <c r="C66" s="29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"/>
    </row>
    <row r="67" spans="1:21" x14ac:dyDescent="0.2">
      <c r="A67" s="31"/>
      <c r="B67" s="29"/>
      <c r="C67" s="29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"/>
    </row>
    <row r="68" spans="1:21" x14ac:dyDescent="0.2">
      <c r="A68" s="31"/>
      <c r="B68" s="29"/>
      <c r="C68" s="29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"/>
    </row>
    <row r="69" spans="1:21" x14ac:dyDescent="0.2">
      <c r="A69" s="31"/>
      <c r="B69" s="29"/>
      <c r="C69" s="29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"/>
    </row>
    <row r="70" spans="1:21" x14ac:dyDescent="0.2">
      <c r="A70" s="27"/>
      <c r="B70" s="27"/>
      <c r="C70" s="29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"/>
    </row>
    <row r="71" spans="1:21" x14ac:dyDescent="0.2">
      <c r="A71" s="27"/>
      <c r="B71" s="27"/>
      <c r="C71" s="29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"/>
    </row>
    <row r="72" spans="1:21" x14ac:dyDescent="0.2">
      <c r="A72" s="27"/>
      <c r="B72" s="29"/>
      <c r="C72" s="29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"/>
    </row>
    <row r="73" spans="1:21" x14ac:dyDescent="0.2">
      <c r="A73" s="27"/>
      <c r="B73" s="27"/>
      <c r="C73" s="29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"/>
    </row>
    <row r="74" spans="1:21" x14ac:dyDescent="0.2">
      <c r="A74" s="27"/>
      <c r="B74" s="27"/>
      <c r="C74" s="29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"/>
    </row>
    <row r="75" spans="1:21" x14ac:dyDescent="0.2">
      <c r="A75" s="27"/>
      <c r="B75" s="27"/>
      <c r="C75" s="29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"/>
    </row>
    <row r="76" spans="1:21" x14ac:dyDescent="0.2">
      <c r="A76" s="27"/>
      <c r="B76" s="27"/>
      <c r="C76" s="29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"/>
    </row>
    <row r="77" spans="1:21" x14ac:dyDescent="0.2">
      <c r="A77" s="27"/>
      <c r="B77" s="27"/>
      <c r="C77" s="29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"/>
    </row>
    <row r="78" spans="1:21" x14ac:dyDescent="0.2">
      <c r="A78" s="27"/>
      <c r="B78" s="27"/>
      <c r="C78" s="29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"/>
    </row>
    <row r="79" spans="1:21" x14ac:dyDescent="0.2">
      <c r="A79" s="27"/>
      <c r="B79" s="27"/>
      <c r="C79" s="29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"/>
    </row>
    <row r="80" spans="1:21" x14ac:dyDescent="0.2">
      <c r="A80" s="27"/>
      <c r="B80" s="27"/>
      <c r="C80" s="29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"/>
    </row>
    <row r="81" spans="1:21" x14ac:dyDescent="0.2">
      <c r="A81" s="27"/>
      <c r="B81" s="27"/>
      <c r="C81" s="29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"/>
    </row>
    <row r="82" spans="1:21" x14ac:dyDescent="0.2">
      <c r="A82" s="27"/>
      <c r="B82" s="27"/>
      <c r="C82" s="29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"/>
    </row>
    <row r="83" spans="1:21" x14ac:dyDescent="0.2">
      <c r="A83" s="27"/>
      <c r="B83" s="27"/>
      <c r="C83" s="29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"/>
    </row>
    <row r="84" spans="1:21" x14ac:dyDescent="0.2">
      <c r="A84" s="27"/>
      <c r="B84" s="29"/>
      <c r="C84" s="29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"/>
    </row>
    <row r="85" spans="1:21" x14ac:dyDescent="0.2">
      <c r="A85" s="27"/>
      <c r="B85" s="27"/>
      <c r="C85" s="29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"/>
    </row>
    <row r="86" spans="1:21" x14ac:dyDescent="0.2">
      <c r="A86" s="27"/>
      <c r="B86" s="27"/>
      <c r="C86" s="29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"/>
    </row>
    <row r="87" spans="1:21" x14ac:dyDescent="0.2">
      <c r="A87" s="27"/>
      <c r="B87" s="27"/>
      <c r="C87" s="29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"/>
    </row>
    <row r="88" spans="1:21" x14ac:dyDescent="0.2">
      <c r="A88" s="27"/>
      <c r="B88" s="27"/>
      <c r="C88" s="29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"/>
    </row>
    <row r="89" spans="1:21" x14ac:dyDescent="0.2">
      <c r="A89" s="27"/>
      <c r="B89" s="27"/>
      <c r="C89" s="29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"/>
    </row>
    <row r="90" spans="1:21" x14ac:dyDescent="0.2">
      <c r="A90" s="27"/>
      <c r="B90" s="27"/>
      <c r="C90" s="29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"/>
    </row>
    <row r="91" spans="1:21" x14ac:dyDescent="0.2">
      <c r="A91" s="27"/>
      <c r="B91" s="27"/>
      <c r="C91" s="29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"/>
    </row>
    <row r="92" spans="1:21" x14ac:dyDescent="0.2">
      <c r="A92" s="27"/>
      <c r="B92" s="27"/>
      <c r="C92" s="29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"/>
    </row>
    <row r="93" spans="1:21" x14ac:dyDescent="0.2">
      <c r="A93" s="27"/>
      <c r="B93" s="27"/>
      <c r="C93" s="29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"/>
    </row>
    <row r="94" spans="1:21" x14ac:dyDescent="0.2">
      <c r="A94" s="27"/>
      <c r="B94" s="27"/>
      <c r="C94" s="29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"/>
    </row>
    <row r="95" spans="1:21" x14ac:dyDescent="0.2">
      <c r="A95" s="27"/>
      <c r="B95" s="27"/>
      <c r="C95" s="29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"/>
    </row>
    <row r="96" spans="1:21" x14ac:dyDescent="0.2">
      <c r="A96" s="27"/>
      <c r="B96" s="29"/>
      <c r="C96" s="29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"/>
    </row>
    <row r="97" spans="1:21" x14ac:dyDescent="0.2">
      <c r="A97" s="27"/>
      <c r="B97" s="27"/>
      <c r="C97" s="29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"/>
    </row>
    <row r="98" spans="1:21" x14ac:dyDescent="0.2">
      <c r="A98" s="27"/>
      <c r="B98" s="27"/>
      <c r="C98" s="29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"/>
    </row>
    <row r="99" spans="1:21" x14ac:dyDescent="0.2">
      <c r="A99" s="27"/>
      <c r="B99" s="27"/>
      <c r="C99" s="29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"/>
    </row>
    <row r="100" spans="1:21" x14ac:dyDescent="0.2">
      <c r="A100" s="27"/>
      <c r="B100" s="27"/>
      <c r="C100" s="29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"/>
    </row>
    <row r="101" spans="1:21" x14ac:dyDescent="0.2">
      <c r="A101" s="27"/>
      <c r="B101" s="27"/>
      <c r="C101" s="29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"/>
    </row>
    <row r="102" spans="1:21" x14ac:dyDescent="0.2">
      <c r="A102" s="27"/>
      <c r="B102" s="27"/>
      <c r="C102" s="29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"/>
    </row>
    <row r="103" spans="1:21" x14ac:dyDescent="0.2">
      <c r="A103" s="27"/>
      <c r="B103" s="27"/>
      <c r="C103" s="29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"/>
    </row>
    <row r="104" spans="1:21" x14ac:dyDescent="0.2">
      <c r="A104" s="27"/>
      <c r="B104" s="27"/>
      <c r="C104" s="29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"/>
    </row>
    <row r="105" spans="1:21" x14ac:dyDescent="0.2">
      <c r="A105" s="27"/>
      <c r="B105" s="27"/>
      <c r="C105" s="29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"/>
    </row>
    <row r="106" spans="1:21" x14ac:dyDescent="0.2">
      <c r="A106" s="27"/>
      <c r="B106" s="27"/>
      <c r="C106" s="29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"/>
    </row>
    <row r="107" spans="1:21" x14ac:dyDescent="0.2">
      <c r="A107" s="27"/>
      <c r="B107" s="27"/>
      <c r="C107" s="29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"/>
    </row>
    <row r="108" spans="1:21" x14ac:dyDescent="0.2">
      <c r="A108" s="27"/>
      <c r="B108" s="29"/>
      <c r="C108" s="29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"/>
    </row>
    <row r="109" spans="1:21" x14ac:dyDescent="0.2">
      <c r="A109" s="27"/>
      <c r="B109" s="27"/>
      <c r="C109" s="29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"/>
    </row>
    <row r="110" spans="1:21" x14ac:dyDescent="0.2">
      <c r="A110" s="27"/>
      <c r="B110" s="27"/>
      <c r="C110" s="29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"/>
    </row>
    <row r="111" spans="1:21" x14ac:dyDescent="0.2">
      <c r="A111" s="27"/>
      <c r="B111" s="27"/>
      <c r="C111" s="29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"/>
    </row>
    <row r="112" spans="1:21" x14ac:dyDescent="0.2">
      <c r="A112" s="27"/>
      <c r="B112" s="27"/>
      <c r="C112" s="29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"/>
    </row>
    <row r="113" spans="1:21" x14ac:dyDescent="0.2">
      <c r="A113" s="27"/>
      <c r="B113" s="27"/>
      <c r="C113" s="29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"/>
    </row>
    <row r="114" spans="1:21" x14ac:dyDescent="0.2">
      <c r="A114" s="27"/>
      <c r="B114" s="27"/>
      <c r="C114" s="29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"/>
    </row>
    <row r="115" spans="1:21" x14ac:dyDescent="0.2">
      <c r="A115" s="27"/>
      <c r="B115" s="27"/>
      <c r="C115" s="29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"/>
    </row>
    <row r="116" spans="1:21" x14ac:dyDescent="0.2">
      <c r="A116" s="27"/>
      <c r="B116" s="27"/>
      <c r="C116" s="29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"/>
    </row>
    <row r="117" spans="1:21" x14ac:dyDescent="0.2">
      <c r="A117" s="27"/>
      <c r="B117" s="27"/>
      <c r="C117" s="29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"/>
    </row>
    <row r="118" spans="1:21" x14ac:dyDescent="0.2">
      <c r="A118" s="27"/>
      <c r="B118" s="27"/>
      <c r="C118" s="29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"/>
    </row>
    <row r="119" spans="1:21" x14ac:dyDescent="0.2">
      <c r="A119" s="27"/>
      <c r="B119" s="27"/>
      <c r="C119" s="29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"/>
    </row>
    <row r="120" spans="1:21" x14ac:dyDescent="0.2">
      <c r="A120" s="27"/>
      <c r="B120" s="29"/>
      <c r="C120" s="29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"/>
    </row>
    <row r="121" spans="1:21" x14ac:dyDescent="0.2">
      <c r="A121" s="27"/>
      <c r="B121" s="27"/>
      <c r="C121" s="29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"/>
    </row>
    <row r="122" spans="1:21" x14ac:dyDescent="0.2">
      <c r="A122" s="27"/>
      <c r="B122" s="27"/>
      <c r="C122" s="29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"/>
    </row>
    <row r="123" spans="1:21" x14ac:dyDescent="0.2">
      <c r="A123" s="27"/>
      <c r="B123" s="27"/>
      <c r="C123" s="29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"/>
    </row>
    <row r="124" spans="1:21" x14ac:dyDescent="0.2">
      <c r="A124" s="27"/>
      <c r="B124" s="27"/>
      <c r="C124" s="29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"/>
    </row>
    <row r="125" spans="1:21" x14ac:dyDescent="0.2">
      <c r="A125" s="27"/>
      <c r="B125" s="27"/>
      <c r="C125" s="29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"/>
    </row>
    <row r="126" spans="1:21" x14ac:dyDescent="0.2">
      <c r="A126" s="27"/>
      <c r="B126" s="27"/>
      <c r="C126" s="29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"/>
    </row>
    <row r="127" spans="1:21" x14ac:dyDescent="0.2">
      <c r="A127" s="27"/>
      <c r="B127" s="29"/>
      <c r="C127" s="29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"/>
    </row>
    <row r="128" spans="1:21" x14ac:dyDescent="0.2">
      <c r="A128" s="27"/>
      <c r="B128" s="27"/>
      <c r="C128" s="29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"/>
    </row>
    <row r="129" spans="1:21" x14ac:dyDescent="0.2">
      <c r="A129" s="27"/>
      <c r="B129" s="27"/>
      <c r="C129" s="29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"/>
    </row>
    <row r="130" spans="1:21" x14ac:dyDescent="0.2">
      <c r="A130" s="27"/>
      <c r="B130" s="27"/>
      <c r="C130" s="29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"/>
    </row>
    <row r="131" spans="1:21" x14ac:dyDescent="0.2">
      <c r="A131" s="27"/>
      <c r="B131" s="27"/>
      <c r="C131" s="29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"/>
    </row>
    <row r="132" spans="1:21" x14ac:dyDescent="0.2">
      <c r="A132" s="27"/>
      <c r="B132" s="27"/>
      <c r="C132" s="29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"/>
    </row>
    <row r="133" spans="1:21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"/>
    </row>
    <row r="134" spans="1:21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"/>
    </row>
    <row r="135" spans="1:21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"/>
    </row>
    <row r="136" spans="1:21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"/>
    </row>
    <row r="137" spans="1:21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"/>
    </row>
    <row r="138" spans="1:21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"/>
    </row>
    <row r="139" spans="1:21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"/>
    </row>
    <row r="140" spans="1:21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"/>
    </row>
    <row r="141" spans="1:21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"/>
    </row>
    <row r="142" spans="1:21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"/>
    </row>
    <row r="143" spans="1:21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"/>
    </row>
    <row r="144" spans="1:21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"/>
    </row>
    <row r="145" spans="1:21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"/>
    </row>
    <row r="146" spans="1:21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"/>
    </row>
    <row r="147" spans="1:21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"/>
    </row>
    <row r="148" spans="1:21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"/>
    </row>
    <row r="149" spans="1:21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"/>
    </row>
    <row r="150" spans="1:21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"/>
    </row>
    <row r="151" spans="1:21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"/>
    </row>
    <row r="152" spans="1:21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"/>
    </row>
    <row r="153" spans="1:21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"/>
    </row>
    <row r="154" spans="1:21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"/>
    </row>
    <row r="155" spans="1:21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"/>
    </row>
    <row r="156" spans="1:21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"/>
    </row>
    <row r="157" spans="1:21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"/>
    </row>
    <row r="158" spans="1:21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"/>
    </row>
    <row r="159" spans="1:21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"/>
    </row>
    <row r="160" spans="1:21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"/>
    </row>
    <row r="161" spans="1:21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"/>
    </row>
    <row r="162" spans="1:21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"/>
    </row>
    <row r="163" spans="1:21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"/>
    </row>
    <row r="164" spans="1:21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"/>
    </row>
    <row r="165" spans="1:21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"/>
    </row>
    <row r="166" spans="1:21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"/>
    </row>
    <row r="167" spans="1:21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"/>
    </row>
    <row r="168" spans="1:21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"/>
    </row>
    <row r="169" spans="1:2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"/>
    </row>
    <row r="170" spans="1:21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"/>
    </row>
    <row r="171" spans="1:21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"/>
    </row>
    <row r="172" spans="1:21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"/>
    </row>
    <row r="173" spans="1:21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"/>
    </row>
    <row r="174" spans="1:21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"/>
    </row>
    <row r="175" spans="1:21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"/>
    </row>
    <row r="176" spans="1:21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"/>
    </row>
    <row r="177" spans="1:21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"/>
    </row>
    <row r="178" spans="1:21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"/>
    </row>
    <row r="179" spans="1:21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"/>
    </row>
    <row r="180" spans="1:21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"/>
    </row>
    <row r="181" spans="1:21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"/>
    </row>
    <row r="182" spans="1:21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"/>
    </row>
    <row r="183" spans="1:21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"/>
    </row>
    <row r="184" spans="1:21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"/>
    </row>
    <row r="185" spans="1:21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"/>
    </row>
    <row r="186" spans="1:21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"/>
    </row>
    <row r="187" spans="1:21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"/>
    </row>
    <row r="188" spans="1:21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"/>
    </row>
    <row r="189" spans="1:21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"/>
    </row>
    <row r="190" spans="1:21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"/>
    </row>
    <row r="191" spans="1:21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"/>
    </row>
    <row r="192" spans="1:21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"/>
    </row>
    <row r="193" spans="1:21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"/>
    </row>
    <row r="194" spans="1:21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"/>
    </row>
    <row r="195" spans="1:21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"/>
    </row>
    <row r="196" spans="1:21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"/>
    </row>
    <row r="197" spans="1:21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"/>
    </row>
    <row r="198" spans="1:21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"/>
    </row>
    <row r="199" spans="1:21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"/>
    </row>
    <row r="200" spans="1:21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"/>
    </row>
    <row r="201" spans="1:2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"/>
    </row>
    <row r="202" spans="1:21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"/>
    </row>
    <row r="203" spans="1:21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"/>
    </row>
    <row r="204" spans="1:21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"/>
    </row>
    <row r="205" spans="1:21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"/>
    </row>
    <row r="206" spans="1:21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"/>
    </row>
    <row r="207" spans="1:21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"/>
    </row>
    <row r="208" spans="1:21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"/>
    </row>
    <row r="209" spans="1:21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"/>
    </row>
    <row r="210" spans="1:21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"/>
    </row>
    <row r="211" spans="1:21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"/>
    </row>
    <row r="212" spans="1:21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"/>
    </row>
    <row r="213" spans="1:21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"/>
    </row>
    <row r="214" spans="1:21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"/>
    </row>
    <row r="215" spans="1:21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"/>
    </row>
    <row r="216" spans="1:21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"/>
    </row>
    <row r="217" spans="1:21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"/>
    </row>
    <row r="218" spans="1:21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"/>
    </row>
    <row r="219" spans="1:21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"/>
    </row>
    <row r="220" spans="1:21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"/>
    </row>
    <row r="221" spans="1:21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"/>
    </row>
    <row r="222" spans="1:21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"/>
    </row>
    <row r="223" spans="1:21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"/>
    </row>
    <row r="224" spans="1:21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"/>
    </row>
    <row r="225" spans="1:21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"/>
    </row>
    <row r="226" spans="1:21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"/>
    </row>
    <row r="227" spans="1:21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"/>
    </row>
    <row r="228" spans="1:21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"/>
    </row>
    <row r="229" spans="1:21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"/>
    </row>
    <row r="230" spans="1:21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"/>
    </row>
    <row r="231" spans="1:21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"/>
    </row>
    <row r="232" spans="1:21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"/>
    </row>
    <row r="233" spans="1:21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"/>
    </row>
    <row r="234" spans="1:21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"/>
    </row>
    <row r="235" spans="1:21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"/>
    </row>
    <row r="236" spans="1:21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"/>
    </row>
    <row r="237" spans="1:21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"/>
    </row>
    <row r="238" spans="1:21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"/>
    </row>
    <row r="239" spans="1:21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"/>
    </row>
    <row r="240" spans="1:21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"/>
    </row>
    <row r="241" spans="1:21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"/>
    </row>
    <row r="242" spans="1:21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"/>
    </row>
    <row r="243" spans="1:21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"/>
    </row>
    <row r="244" spans="1:21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"/>
    </row>
    <row r="245" spans="1:21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"/>
    </row>
    <row r="246" spans="1:21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"/>
    </row>
    <row r="247" spans="1:21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"/>
    </row>
    <row r="248" spans="1:21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"/>
    </row>
    <row r="249" spans="1:21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"/>
    </row>
    <row r="250" spans="1:21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"/>
    </row>
    <row r="251" spans="1:21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"/>
    </row>
    <row r="252" spans="1:21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"/>
    </row>
    <row r="253" spans="1:21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"/>
    </row>
    <row r="254" spans="1:21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"/>
    </row>
    <row r="255" spans="1:21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"/>
    </row>
    <row r="256" spans="1:21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"/>
    </row>
    <row r="257" spans="1:21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"/>
    </row>
    <row r="258" spans="1:21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"/>
    </row>
    <row r="259" spans="1:21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"/>
    </row>
    <row r="260" spans="1:21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"/>
    </row>
    <row r="261" spans="1:21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"/>
    </row>
    <row r="262" spans="1:21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"/>
    </row>
    <row r="263" spans="1:21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"/>
    </row>
    <row r="264" spans="1:21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"/>
    </row>
    <row r="265" spans="1:21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"/>
    </row>
    <row r="266" spans="1:21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"/>
    </row>
    <row r="267" spans="1:21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"/>
    </row>
    <row r="268" spans="1:21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"/>
    </row>
    <row r="269" spans="1:21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"/>
    </row>
    <row r="270" spans="1:21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"/>
    </row>
    <row r="271" spans="1:21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"/>
    </row>
    <row r="272" spans="1:21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"/>
    </row>
    <row r="273" spans="1:21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"/>
    </row>
    <row r="274" spans="1:21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"/>
    </row>
    <row r="275" spans="1:21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"/>
    </row>
    <row r="276" spans="1:21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"/>
    </row>
    <row r="277" spans="1:21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"/>
    </row>
    <row r="278" spans="1:21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"/>
    </row>
    <row r="279" spans="1:21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"/>
    </row>
    <row r="280" spans="1:21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"/>
    </row>
    <row r="281" spans="1:21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"/>
    </row>
    <row r="282" spans="1:21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"/>
    </row>
    <row r="283" spans="1:21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"/>
    </row>
    <row r="284" spans="1:21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"/>
    </row>
    <row r="285" spans="1:21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"/>
    </row>
    <row r="286" spans="1:21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"/>
    </row>
    <row r="287" spans="1:21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"/>
    </row>
    <row r="288" spans="1:21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"/>
    </row>
    <row r="289" spans="1:21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"/>
    </row>
    <row r="290" spans="1:21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"/>
    </row>
    <row r="291" spans="1:21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"/>
    </row>
    <row r="292" spans="1:21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"/>
    </row>
    <row r="293" spans="1:21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"/>
    </row>
    <row r="294" spans="1:21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"/>
    </row>
    <row r="295" spans="1:21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"/>
    </row>
    <row r="296" spans="1:21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"/>
    </row>
    <row r="297" spans="1:21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"/>
    </row>
    <row r="298" spans="1:21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"/>
    </row>
    <row r="299" spans="1:21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"/>
    </row>
    <row r="300" spans="1:21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"/>
    </row>
    <row r="301" spans="1:21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"/>
    </row>
    <row r="302" spans="1:21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"/>
    </row>
    <row r="303" spans="1:21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"/>
    </row>
    <row r="304" spans="1:21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"/>
    </row>
    <row r="305" spans="1:21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"/>
    </row>
    <row r="306" spans="1:21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"/>
    </row>
    <row r="307" spans="1:21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"/>
    </row>
    <row r="308" spans="1:21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"/>
    </row>
    <row r="309" spans="1:21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"/>
    </row>
    <row r="310" spans="1:21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"/>
    </row>
    <row r="311" spans="1:21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"/>
    </row>
    <row r="312" spans="1:21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"/>
    </row>
    <row r="313" spans="1:21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"/>
    </row>
    <row r="314" spans="1:21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"/>
    </row>
    <row r="315" spans="1:21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"/>
    </row>
    <row r="316" spans="1:21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"/>
    </row>
    <row r="317" spans="1:21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"/>
    </row>
    <row r="318" spans="1:21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"/>
    </row>
    <row r="319" spans="1:21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"/>
    </row>
    <row r="320" spans="1:21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"/>
    </row>
    <row r="321" spans="1:21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"/>
    </row>
    <row r="322" spans="1:21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"/>
    </row>
    <row r="323" spans="1:21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"/>
    </row>
    <row r="324" spans="1:21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"/>
    </row>
    <row r="325" spans="1:21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"/>
    </row>
    <row r="326" spans="1:21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"/>
    </row>
    <row r="327" spans="1:21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"/>
    </row>
    <row r="328" spans="1:2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"/>
    </row>
    <row r="329" spans="1:21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"/>
    </row>
    <row r="330" spans="1:21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"/>
    </row>
    <row r="331" spans="1:21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"/>
    </row>
    <row r="332" spans="1:21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"/>
    </row>
    <row r="333" spans="1:21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"/>
    </row>
    <row r="334" spans="1:21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"/>
    </row>
    <row r="335" spans="1:21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"/>
    </row>
    <row r="336" spans="1:21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"/>
    </row>
    <row r="337" spans="1:21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"/>
    </row>
    <row r="338" spans="1:21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"/>
    </row>
    <row r="339" spans="1:21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"/>
    </row>
    <row r="340" spans="1:21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"/>
    </row>
    <row r="341" spans="1:21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"/>
    </row>
    <row r="342" spans="1:21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"/>
    </row>
    <row r="343" spans="1:21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"/>
    </row>
    <row r="344" spans="1:21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"/>
    </row>
    <row r="345" spans="1:21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"/>
    </row>
    <row r="346" spans="1:21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"/>
    </row>
    <row r="347" spans="1:21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"/>
    </row>
    <row r="348" spans="1:21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"/>
    </row>
    <row r="349" spans="1:21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"/>
    </row>
    <row r="350" spans="1:21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"/>
    </row>
    <row r="351" spans="1:21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"/>
    </row>
    <row r="352" spans="1:21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"/>
    </row>
    <row r="353" spans="1:21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"/>
    </row>
    <row r="354" spans="1:21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"/>
    </row>
    <row r="355" spans="1:21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"/>
    </row>
    <row r="356" spans="1:21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"/>
    </row>
    <row r="357" spans="1:21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"/>
    </row>
    <row r="358" spans="1:21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"/>
    </row>
    <row r="359" spans="1:21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"/>
    </row>
    <row r="360" spans="1:21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"/>
    </row>
    <row r="361" spans="1:21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"/>
    </row>
    <row r="362" spans="1:21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"/>
    </row>
    <row r="363" spans="1:21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"/>
    </row>
    <row r="364" spans="1:21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"/>
    </row>
    <row r="365" spans="1:21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"/>
    </row>
    <row r="366" spans="1:21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"/>
    </row>
    <row r="367" spans="1:21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"/>
    </row>
    <row r="368" spans="1:21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"/>
    </row>
    <row r="369" spans="1:21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"/>
    </row>
    <row r="370" spans="1:21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"/>
    </row>
    <row r="371" spans="1:21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"/>
    </row>
    <row r="372" spans="1:21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"/>
    </row>
    <row r="373" spans="1:21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"/>
    </row>
    <row r="374" spans="1:21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"/>
    </row>
    <row r="375" spans="1:21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"/>
    </row>
    <row r="376" spans="1:21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"/>
    </row>
    <row r="377" spans="1:21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"/>
    </row>
    <row r="378" spans="1:21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"/>
    </row>
    <row r="379" spans="1:21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"/>
    </row>
    <row r="380" spans="1:21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"/>
    </row>
    <row r="381" spans="1:21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"/>
    </row>
    <row r="382" spans="1:21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"/>
    </row>
    <row r="383" spans="1:21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"/>
    </row>
    <row r="384" spans="1:21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"/>
    </row>
    <row r="385" spans="1:21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"/>
    </row>
    <row r="386" spans="1:21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"/>
    </row>
    <row r="387" spans="1:21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"/>
    </row>
    <row r="388" spans="1:21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"/>
    </row>
    <row r="389" spans="1:21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"/>
    </row>
    <row r="390" spans="1:21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"/>
    </row>
    <row r="391" spans="1:21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"/>
    </row>
    <row r="392" spans="1:21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"/>
    </row>
    <row r="393" spans="1:21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"/>
    </row>
    <row r="394" spans="1:21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"/>
    </row>
    <row r="395" spans="1:21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"/>
    </row>
    <row r="396" spans="1:21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"/>
    </row>
    <row r="397" spans="1:21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"/>
    </row>
    <row r="398" spans="1:21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"/>
    </row>
    <row r="399" spans="1:21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"/>
    </row>
    <row r="400" spans="1:21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"/>
    </row>
    <row r="401" spans="1:21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"/>
    </row>
    <row r="402" spans="1:21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"/>
    </row>
    <row r="403" spans="1:21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"/>
    </row>
    <row r="404" spans="1:21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"/>
    </row>
    <row r="405" spans="1:21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"/>
    </row>
    <row r="406" spans="1:21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"/>
    </row>
    <row r="407" spans="1:21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"/>
    </row>
    <row r="408" spans="1:21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"/>
    </row>
    <row r="409" spans="1:21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"/>
    </row>
    <row r="410" spans="1:21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"/>
    </row>
    <row r="411" spans="1:21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"/>
    </row>
    <row r="412" spans="1:21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"/>
    </row>
    <row r="413" spans="1:21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"/>
    </row>
    <row r="414" spans="1:21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"/>
    </row>
    <row r="415" spans="1:21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"/>
    </row>
    <row r="416" spans="1:21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"/>
    </row>
    <row r="417" spans="1:21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"/>
    </row>
    <row r="418" spans="1:21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"/>
    </row>
    <row r="419" spans="1:21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"/>
    </row>
    <row r="420" spans="1:21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"/>
    </row>
    <row r="421" spans="1:21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"/>
    </row>
    <row r="422" spans="1:21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"/>
    </row>
    <row r="423" spans="1:21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"/>
    </row>
    <row r="424" spans="1:21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"/>
    </row>
    <row r="425" spans="1:21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"/>
    </row>
    <row r="426" spans="1:21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"/>
    </row>
    <row r="427" spans="1:21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"/>
    </row>
    <row r="428" spans="1:21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"/>
    </row>
    <row r="429" spans="1:21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"/>
    </row>
    <row r="430" spans="1:21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"/>
    </row>
    <row r="431" spans="1:21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"/>
    </row>
    <row r="432" spans="1:21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"/>
    </row>
    <row r="433" spans="1:21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"/>
    </row>
    <row r="434" spans="1:21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"/>
    </row>
    <row r="435" spans="1:21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"/>
    </row>
    <row r="436" spans="1:21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"/>
    </row>
    <row r="437" spans="1:21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"/>
    </row>
    <row r="438" spans="1:21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"/>
    </row>
    <row r="439" spans="1:21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"/>
    </row>
    <row r="440" spans="1:21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"/>
    </row>
    <row r="441" spans="1:21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"/>
    </row>
    <row r="442" spans="1:21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"/>
    </row>
    <row r="443" spans="1:21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"/>
    </row>
    <row r="444" spans="1:21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"/>
    </row>
    <row r="445" spans="1:21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"/>
    </row>
    <row r="446" spans="1:21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"/>
    </row>
    <row r="447" spans="1:21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"/>
    </row>
    <row r="448" spans="1:21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"/>
    </row>
    <row r="449" spans="1:21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"/>
    </row>
    <row r="450" spans="1:21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"/>
    </row>
    <row r="451" spans="1:21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"/>
    </row>
    <row r="452" spans="1:21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"/>
    </row>
    <row r="453" spans="1:21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"/>
    </row>
    <row r="454" spans="1:21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"/>
    </row>
    <row r="455" spans="1:21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"/>
    </row>
    <row r="456" spans="1:21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"/>
    </row>
    <row r="457" spans="1:21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"/>
    </row>
    <row r="458" spans="1:21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"/>
    </row>
    <row r="459" spans="1:21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"/>
    </row>
    <row r="460" spans="1:21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"/>
    </row>
    <row r="461" spans="1:21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"/>
    </row>
    <row r="462" spans="1:21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"/>
    </row>
    <row r="463" spans="1:21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"/>
    </row>
    <row r="464" spans="1:21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"/>
    </row>
    <row r="465" spans="1:21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"/>
    </row>
    <row r="466" spans="1:21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"/>
    </row>
    <row r="467" spans="1:21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"/>
    </row>
    <row r="468" spans="1:21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"/>
    </row>
    <row r="469" spans="1:21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"/>
    </row>
    <row r="470" spans="1:21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"/>
    </row>
    <row r="471" spans="1:21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"/>
    </row>
    <row r="472" spans="1:21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"/>
    </row>
    <row r="473" spans="1:21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"/>
    </row>
    <row r="474" spans="1:21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"/>
    </row>
    <row r="475" spans="1:21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"/>
    </row>
    <row r="476" spans="1:21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"/>
    </row>
    <row r="477" spans="1:21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"/>
    </row>
    <row r="478" spans="1:21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"/>
    </row>
    <row r="479" spans="1:21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"/>
    </row>
    <row r="480" spans="1:21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"/>
    </row>
    <row r="481" spans="1:21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"/>
    </row>
    <row r="482" spans="1:21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"/>
    </row>
    <row r="483" spans="1:21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"/>
    </row>
    <row r="484" spans="1:21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"/>
    </row>
    <row r="485" spans="1:21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"/>
    </row>
    <row r="486" spans="1:21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"/>
    </row>
    <row r="487" spans="1:21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"/>
    </row>
    <row r="488" spans="1:21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"/>
    </row>
    <row r="489" spans="1:21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"/>
    </row>
    <row r="490" spans="1:21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"/>
    </row>
    <row r="491" spans="1:21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"/>
    </row>
    <row r="492" spans="1:21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"/>
    </row>
    <row r="493" spans="1:21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"/>
    </row>
    <row r="494" spans="1:21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"/>
    </row>
    <row r="495" spans="1:21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"/>
    </row>
    <row r="496" spans="1:21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"/>
    </row>
    <row r="497" spans="1:21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"/>
    </row>
    <row r="498" spans="1:21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"/>
    </row>
    <row r="499" spans="1:21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"/>
    </row>
    <row r="500" spans="1:21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"/>
    </row>
    <row r="501" spans="1:21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"/>
    </row>
    <row r="502" spans="1:21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"/>
    </row>
    <row r="503" spans="1:21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"/>
    </row>
    <row r="504" spans="1:21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"/>
    </row>
    <row r="505" spans="1:21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"/>
    </row>
    <row r="506" spans="1:21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"/>
    </row>
    <row r="507" spans="1:21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"/>
    </row>
    <row r="508" spans="1:21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"/>
    </row>
    <row r="509" spans="1:21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"/>
    </row>
    <row r="510" spans="1:21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"/>
    </row>
    <row r="511" spans="1:21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"/>
    </row>
    <row r="512" spans="1:21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"/>
    </row>
    <row r="513" spans="1:21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"/>
    </row>
    <row r="514" spans="1:21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"/>
    </row>
    <row r="515" spans="1:21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"/>
    </row>
    <row r="516" spans="1:21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"/>
    </row>
    <row r="517" spans="1:21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"/>
    </row>
    <row r="518" spans="1:21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"/>
    </row>
    <row r="519" spans="1:21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"/>
    </row>
    <row r="520" spans="1:21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"/>
    </row>
    <row r="521" spans="1:21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"/>
    </row>
    <row r="522" spans="1:21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"/>
    </row>
    <row r="523" spans="1:21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"/>
    </row>
    <row r="524" spans="1:21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"/>
    </row>
    <row r="525" spans="1:21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"/>
    </row>
    <row r="526" spans="1:21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"/>
    </row>
    <row r="527" spans="1:21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"/>
    </row>
    <row r="528" spans="1:21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"/>
    </row>
    <row r="529" spans="1:21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"/>
    </row>
    <row r="530" spans="1:21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"/>
    </row>
    <row r="531" spans="1:21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"/>
    </row>
    <row r="532" spans="1:21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"/>
    </row>
    <row r="533" spans="1:21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"/>
    </row>
    <row r="534" spans="1:21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"/>
    </row>
    <row r="535" spans="1:21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"/>
    </row>
    <row r="536" spans="1:21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"/>
    </row>
    <row r="537" spans="1:21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"/>
    </row>
    <row r="538" spans="1:21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"/>
    </row>
    <row r="539" spans="1:21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"/>
    </row>
    <row r="540" spans="1:21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"/>
    </row>
    <row r="541" spans="1:21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"/>
    </row>
    <row r="542" spans="1:21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"/>
    </row>
    <row r="543" spans="1:21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"/>
    </row>
    <row r="544" spans="1:21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"/>
    </row>
    <row r="545" spans="1:21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"/>
    </row>
    <row r="546" spans="1:21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"/>
    </row>
    <row r="547" spans="1:21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"/>
    </row>
    <row r="548" spans="1:21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"/>
    </row>
    <row r="549" spans="1:21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"/>
    </row>
    <row r="550" spans="1:21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"/>
    </row>
    <row r="551" spans="1:21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"/>
    </row>
    <row r="552" spans="1:21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"/>
    </row>
    <row r="553" spans="1:21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"/>
    </row>
    <row r="554" spans="1:21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"/>
    </row>
    <row r="555" spans="1:21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"/>
    </row>
    <row r="556" spans="1:21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"/>
    </row>
    <row r="557" spans="1:21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"/>
    </row>
    <row r="558" spans="1:21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"/>
    </row>
    <row r="559" spans="1:21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"/>
    </row>
    <row r="560" spans="1:21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"/>
    </row>
    <row r="561" spans="1:21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"/>
    </row>
    <row r="562" spans="1:21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"/>
    </row>
    <row r="563" spans="1:21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"/>
    </row>
    <row r="564" spans="1:21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"/>
    </row>
    <row r="565" spans="1:21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"/>
    </row>
    <row r="566" spans="1:21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"/>
    </row>
    <row r="567" spans="1:21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"/>
    </row>
    <row r="568" spans="1:21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"/>
    </row>
    <row r="569" spans="1:21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"/>
    </row>
    <row r="570" spans="1:21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"/>
    </row>
    <row r="571" spans="1:21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"/>
    </row>
    <row r="572" spans="1:21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"/>
    </row>
    <row r="573" spans="1:21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"/>
    </row>
    <row r="574" spans="1:21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"/>
    </row>
    <row r="575" spans="1:21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"/>
    </row>
    <row r="576" spans="1:21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"/>
    </row>
    <row r="577" spans="1:21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"/>
    </row>
    <row r="578" spans="1:21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"/>
    </row>
    <row r="579" spans="1:21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"/>
    </row>
    <row r="580" spans="1:21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"/>
    </row>
    <row r="581" spans="1:21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"/>
    </row>
    <row r="582" spans="1:21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"/>
    </row>
    <row r="583" spans="1:21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"/>
    </row>
    <row r="584" spans="1:21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"/>
    </row>
    <row r="585" spans="1:21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"/>
    </row>
    <row r="586" spans="1:21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"/>
    </row>
    <row r="587" spans="1:21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"/>
    </row>
    <row r="588" spans="1:21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"/>
    </row>
    <row r="589" spans="1:21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"/>
    </row>
    <row r="590" spans="1:21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"/>
    </row>
    <row r="591" spans="1:21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"/>
    </row>
    <row r="592" spans="1:21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"/>
    </row>
    <row r="593" spans="1:21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"/>
    </row>
    <row r="594" spans="1:21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"/>
    </row>
    <row r="595" spans="1:21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"/>
    </row>
    <row r="596" spans="1:21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"/>
    </row>
    <row r="597" spans="1:21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"/>
    </row>
    <row r="598" spans="1:21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"/>
    </row>
    <row r="599" spans="1:21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"/>
    </row>
    <row r="600" spans="1:21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"/>
    </row>
    <row r="601" spans="1:21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"/>
    </row>
    <row r="602" spans="1:21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"/>
    </row>
    <row r="603" spans="1:21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"/>
    </row>
    <row r="604" spans="1:21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"/>
    </row>
    <row r="605" spans="1:21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"/>
    </row>
    <row r="606" spans="1:21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"/>
    </row>
    <row r="607" spans="1:21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"/>
    </row>
    <row r="608" spans="1:21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"/>
    </row>
    <row r="609" spans="1:21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"/>
    </row>
    <row r="610" spans="1:21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"/>
    </row>
    <row r="611" spans="1:21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"/>
    </row>
    <row r="612" spans="1:21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"/>
    </row>
    <row r="613" spans="1:21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"/>
    </row>
    <row r="614" spans="1:21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"/>
    </row>
    <row r="615" spans="1:21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"/>
    </row>
    <row r="616" spans="1:21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"/>
    </row>
    <row r="617" spans="1:21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"/>
    </row>
    <row r="618" spans="1:21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"/>
    </row>
    <row r="619" spans="1:21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"/>
    </row>
    <row r="620" spans="1:21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"/>
    </row>
    <row r="621" spans="1:21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"/>
    </row>
    <row r="622" spans="1:21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"/>
    </row>
    <row r="623" spans="1:21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"/>
    </row>
    <row r="624" spans="1:21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"/>
    </row>
    <row r="625" spans="1:21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"/>
    </row>
    <row r="626" spans="1:21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"/>
    </row>
    <row r="627" spans="1:21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"/>
    </row>
    <row r="628" spans="1:21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"/>
    </row>
    <row r="629" spans="1:21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"/>
    </row>
    <row r="630" spans="1:21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"/>
    </row>
    <row r="631" spans="1:21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"/>
    </row>
    <row r="632" spans="1:21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"/>
    </row>
    <row r="633" spans="1:21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"/>
    </row>
    <row r="634" spans="1:21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"/>
    </row>
    <row r="635" spans="1:21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"/>
    </row>
    <row r="636" spans="1:21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"/>
    </row>
    <row r="637" spans="1:21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"/>
    </row>
    <row r="638" spans="1:21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"/>
    </row>
    <row r="639" spans="1:21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"/>
    </row>
    <row r="640" spans="1:21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"/>
    </row>
    <row r="641" spans="1:21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"/>
    </row>
    <row r="642" spans="1:21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"/>
    </row>
    <row r="643" spans="1:21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"/>
    </row>
    <row r="644" spans="1:21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"/>
    </row>
    <row r="645" spans="1:21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"/>
    </row>
    <row r="646" spans="1:21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"/>
    </row>
    <row r="647" spans="1:21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"/>
    </row>
    <row r="648" spans="1:21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"/>
    </row>
    <row r="649" spans="1:21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"/>
    </row>
    <row r="650" spans="1:21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"/>
    </row>
    <row r="651" spans="1:21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"/>
    </row>
    <row r="652" spans="1:21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"/>
    </row>
    <row r="653" spans="1:21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"/>
    </row>
    <row r="654" spans="1:21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"/>
    </row>
    <row r="655" spans="1:21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"/>
    </row>
    <row r="656" spans="1:21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"/>
    </row>
    <row r="657" spans="1:21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"/>
    </row>
    <row r="658" spans="1:21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"/>
    </row>
    <row r="659" spans="1:21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"/>
    </row>
    <row r="660" spans="1:21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"/>
    </row>
    <row r="661" spans="1:21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"/>
    </row>
    <row r="662" spans="1:21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"/>
    </row>
    <row r="663" spans="1:21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"/>
    </row>
    <row r="664" spans="1:21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"/>
    </row>
    <row r="665" spans="1:21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"/>
    </row>
    <row r="666" spans="1:21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"/>
    </row>
    <row r="667" spans="1:21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"/>
    </row>
    <row r="668" spans="1:21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"/>
    </row>
    <row r="669" spans="1:21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"/>
    </row>
    <row r="670" spans="1:21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"/>
    </row>
    <row r="671" spans="1:21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"/>
    </row>
    <row r="672" spans="1:21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"/>
    </row>
    <row r="673" spans="1:21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"/>
    </row>
    <row r="674" spans="1:21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"/>
    </row>
    <row r="675" spans="1:21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"/>
    </row>
    <row r="676" spans="1:21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"/>
    </row>
    <row r="677" spans="1:21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"/>
    </row>
    <row r="678" spans="1:21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"/>
    </row>
    <row r="679" spans="1:21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"/>
    </row>
    <row r="680" spans="1:21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"/>
    </row>
    <row r="681" spans="1:21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"/>
    </row>
    <row r="682" spans="1:21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"/>
    </row>
    <row r="683" spans="1:21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"/>
    </row>
    <row r="684" spans="1:21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"/>
    </row>
    <row r="685" spans="1:21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"/>
    </row>
    <row r="686" spans="1:21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"/>
    </row>
    <row r="687" spans="1:21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"/>
    </row>
    <row r="688" spans="1:21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"/>
    </row>
    <row r="689" spans="1:21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"/>
    </row>
    <row r="690" spans="1:21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"/>
    </row>
    <row r="691" spans="1:21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"/>
    </row>
    <row r="692" spans="1:21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"/>
    </row>
    <row r="693" spans="1:21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"/>
    </row>
    <row r="694" spans="1:21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"/>
    </row>
    <row r="695" spans="1:21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"/>
    </row>
    <row r="696" spans="1:21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"/>
    </row>
    <row r="697" spans="1:21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"/>
    </row>
    <row r="698" spans="1:21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"/>
    </row>
    <row r="699" spans="1:21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"/>
    </row>
    <row r="700" spans="1:21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"/>
    </row>
    <row r="701" spans="1:21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"/>
    </row>
    <row r="702" spans="1:21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"/>
    </row>
    <row r="703" spans="1:21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"/>
    </row>
    <row r="704" spans="1:21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"/>
    </row>
    <row r="705" spans="1:21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"/>
    </row>
    <row r="706" spans="1:21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"/>
    </row>
    <row r="707" spans="1:21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"/>
    </row>
    <row r="708" spans="1:21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"/>
    </row>
    <row r="709" spans="1:21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"/>
    </row>
    <row r="710" spans="1:21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"/>
    </row>
    <row r="711" spans="1:21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"/>
    </row>
    <row r="712" spans="1:21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"/>
    </row>
    <row r="713" spans="1:21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"/>
    </row>
    <row r="714" spans="1:21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"/>
    </row>
    <row r="715" spans="1:21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"/>
    </row>
    <row r="716" spans="1:21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"/>
    </row>
    <row r="717" spans="1:21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"/>
    </row>
    <row r="718" spans="1:21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"/>
    </row>
    <row r="719" spans="1:21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"/>
    </row>
    <row r="720" spans="1:21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"/>
    </row>
    <row r="721" spans="1:21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"/>
    </row>
    <row r="722" spans="1:21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"/>
    </row>
    <row r="723" spans="1:21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"/>
    </row>
    <row r="724" spans="1:21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"/>
    </row>
    <row r="725" spans="1:21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"/>
    </row>
    <row r="726" spans="1:21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"/>
    </row>
    <row r="727" spans="1:21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"/>
    </row>
    <row r="728" spans="1:21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"/>
    </row>
    <row r="729" spans="1:21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"/>
    </row>
    <row r="730" spans="1:21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"/>
    </row>
    <row r="731" spans="1:21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"/>
    </row>
    <row r="732" spans="1:21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"/>
    </row>
    <row r="733" spans="1:21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"/>
    </row>
    <row r="734" spans="1:21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"/>
    </row>
    <row r="735" spans="1:21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"/>
    </row>
    <row r="736" spans="1:21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"/>
    </row>
    <row r="737" spans="1:21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"/>
    </row>
    <row r="738" spans="1:21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"/>
    </row>
    <row r="739" spans="1:21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"/>
    </row>
    <row r="740" spans="1:21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"/>
    </row>
    <row r="741" spans="1:21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"/>
    </row>
    <row r="742" spans="1:21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"/>
    </row>
    <row r="743" spans="1:21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"/>
    </row>
    <row r="744" spans="1:21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"/>
    </row>
    <row r="745" spans="1:21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"/>
    </row>
    <row r="746" spans="1:21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"/>
    </row>
    <row r="747" spans="1:21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"/>
    </row>
    <row r="748" spans="1:21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"/>
    </row>
    <row r="749" spans="1:21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"/>
    </row>
    <row r="750" spans="1:21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"/>
    </row>
    <row r="751" spans="1:21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"/>
    </row>
    <row r="752" spans="1:21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"/>
    </row>
  </sheetData>
  <mergeCells count="2"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1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1" t="s">
        <v>13</v>
      </c>
      <c r="B1" s="1" t="s">
        <v>14</v>
      </c>
    </row>
    <row r="2" spans="1:2" x14ac:dyDescent="0.2">
      <c r="A2" s="3">
        <v>200313430</v>
      </c>
      <c r="B2" s="3">
        <v>100</v>
      </c>
    </row>
    <row r="3" spans="1:2" x14ac:dyDescent="0.2">
      <c r="A3" s="3">
        <v>200517708</v>
      </c>
      <c r="B3" s="3">
        <v>100</v>
      </c>
    </row>
    <row r="4" spans="1:2" x14ac:dyDescent="0.2">
      <c r="A4" s="3">
        <v>200714200</v>
      </c>
      <c r="B4" s="3">
        <v>100</v>
      </c>
    </row>
    <row r="5" spans="1:2" x14ac:dyDescent="0.2">
      <c r="A5" s="3">
        <v>200915691</v>
      </c>
      <c r="B5" s="3">
        <v>65</v>
      </c>
    </row>
    <row r="6" spans="1:2" x14ac:dyDescent="0.2">
      <c r="A6" s="3">
        <v>201325557</v>
      </c>
      <c r="B6" s="3">
        <v>100</v>
      </c>
    </row>
    <row r="7" spans="1:2" x14ac:dyDescent="0.2">
      <c r="A7" s="3">
        <v>201404106</v>
      </c>
      <c r="B7" s="3">
        <v>100</v>
      </c>
    </row>
    <row r="8" spans="1:2" x14ac:dyDescent="0.2">
      <c r="A8" s="3">
        <v>201404218</v>
      </c>
      <c r="B8" s="3">
        <v>100</v>
      </c>
    </row>
    <row r="9" spans="1:2" x14ac:dyDescent="0.2">
      <c r="A9" s="3">
        <v>201404319</v>
      </c>
      <c r="B9" s="3">
        <v>65</v>
      </c>
    </row>
    <row r="10" spans="1:2" x14ac:dyDescent="0.2">
      <c r="A10" s="3">
        <v>201503577</v>
      </c>
      <c r="B10" s="3">
        <v>100</v>
      </c>
    </row>
    <row r="11" spans="1:2" x14ac:dyDescent="0.2">
      <c r="A11" s="3">
        <v>201503702</v>
      </c>
      <c r="B11" s="3">
        <v>80</v>
      </c>
    </row>
    <row r="12" spans="1:2" x14ac:dyDescent="0.2">
      <c r="A12" s="3">
        <v>201503783</v>
      </c>
      <c r="B12" s="3">
        <v>0</v>
      </c>
    </row>
    <row r="13" spans="1:2" x14ac:dyDescent="0.2">
      <c r="A13" s="3">
        <v>201503958</v>
      </c>
      <c r="B13" s="3">
        <v>0</v>
      </c>
    </row>
    <row r="14" spans="1:2" x14ac:dyDescent="0.2">
      <c r="A14" s="3">
        <v>201504236</v>
      </c>
      <c r="B14" s="3">
        <v>100</v>
      </c>
    </row>
    <row r="15" spans="1:2" x14ac:dyDescent="0.2">
      <c r="A15" s="3">
        <v>201504341</v>
      </c>
      <c r="B15" s="3">
        <v>100</v>
      </c>
    </row>
    <row r="16" spans="1:2" x14ac:dyDescent="0.2">
      <c r="A16" s="3">
        <v>201513758</v>
      </c>
      <c r="B16" s="3">
        <v>100</v>
      </c>
    </row>
    <row r="17" spans="1:2" x14ac:dyDescent="0.2">
      <c r="A17" s="3">
        <v>201549059</v>
      </c>
      <c r="B17" s="3">
        <v>80</v>
      </c>
    </row>
    <row r="18" spans="1:2" x14ac:dyDescent="0.2">
      <c r="A18" s="3">
        <v>201602790</v>
      </c>
      <c r="B18" s="3">
        <v>100</v>
      </c>
    </row>
    <row r="19" spans="1:2" x14ac:dyDescent="0.2">
      <c r="A19" s="3">
        <v>201603103</v>
      </c>
      <c r="B19" s="3">
        <v>0</v>
      </c>
    </row>
    <row r="20" spans="1:2" x14ac:dyDescent="0.2">
      <c r="A20" s="3">
        <v>201603198</v>
      </c>
      <c r="B20" s="3">
        <v>100</v>
      </c>
    </row>
    <row r="21" spans="1:2" x14ac:dyDescent="0.2">
      <c r="A21" s="3">
        <v>201612185</v>
      </c>
      <c r="B21" s="3">
        <v>100</v>
      </c>
    </row>
    <row r="22" spans="1:2" x14ac:dyDescent="0.2">
      <c r="A22" s="3">
        <v>201700308</v>
      </c>
      <c r="B22" s="3">
        <v>100</v>
      </c>
    </row>
    <row r="23" spans="1:2" x14ac:dyDescent="0.2">
      <c r="A23" s="3">
        <v>201700390</v>
      </c>
      <c r="B23" s="3">
        <v>90</v>
      </c>
    </row>
    <row r="24" spans="1:2" x14ac:dyDescent="0.2">
      <c r="A24" s="3">
        <v>201700521</v>
      </c>
      <c r="B24" s="3">
        <v>0</v>
      </c>
    </row>
    <row r="25" spans="1:2" x14ac:dyDescent="0.2">
      <c r="A25" s="3">
        <v>201700634</v>
      </c>
      <c r="B25" s="3">
        <v>100</v>
      </c>
    </row>
    <row r="26" spans="1:2" x14ac:dyDescent="0.2">
      <c r="A26" s="3">
        <v>201602842</v>
      </c>
      <c r="B26" s="3">
        <v>80</v>
      </c>
    </row>
    <row r="27" spans="1:2" x14ac:dyDescent="0.2">
      <c r="A27" s="3">
        <v>201700893</v>
      </c>
      <c r="B27" s="3">
        <v>0</v>
      </c>
    </row>
    <row r="28" spans="1:2" x14ac:dyDescent="0.2">
      <c r="A28" s="3">
        <v>201701029</v>
      </c>
      <c r="B28" s="3">
        <v>100</v>
      </c>
    </row>
    <row r="29" spans="1:2" x14ac:dyDescent="0.2">
      <c r="A29" s="3">
        <v>201709014</v>
      </c>
      <c r="B29" s="3">
        <v>100</v>
      </c>
    </row>
    <row r="30" spans="1:2" x14ac:dyDescent="0.2">
      <c r="A30" s="3">
        <v>201709166</v>
      </c>
      <c r="B30" s="3">
        <v>100</v>
      </c>
    </row>
    <row r="31" spans="1:2" x14ac:dyDescent="0.2">
      <c r="A31" s="3">
        <v>201709502</v>
      </c>
      <c r="B31" s="3">
        <v>100</v>
      </c>
    </row>
    <row r="32" spans="1:2" x14ac:dyDescent="0.2">
      <c r="A32" s="3">
        <v>201712132</v>
      </c>
      <c r="B32" s="3">
        <v>0</v>
      </c>
    </row>
    <row r="33" spans="1:2" x14ac:dyDescent="0.2">
      <c r="A33" s="3">
        <v>201800546</v>
      </c>
      <c r="B33" s="3">
        <v>100</v>
      </c>
    </row>
    <row r="34" spans="1:2" x14ac:dyDescent="0.2">
      <c r="A34" s="3">
        <v>201800585</v>
      </c>
      <c r="B34" s="3">
        <v>100</v>
      </c>
    </row>
    <row r="35" spans="1:2" x14ac:dyDescent="0.2">
      <c r="A35" s="3">
        <v>201800586</v>
      </c>
      <c r="B35" s="3">
        <v>100</v>
      </c>
    </row>
    <row r="36" spans="1:2" x14ac:dyDescent="0.2">
      <c r="A36" s="3">
        <v>201800639</v>
      </c>
      <c r="B36" s="3">
        <v>85</v>
      </c>
    </row>
    <row r="37" spans="1:2" x14ac:dyDescent="0.2">
      <c r="A37" s="3">
        <v>201800712</v>
      </c>
      <c r="B37" s="3">
        <v>100</v>
      </c>
    </row>
    <row r="38" spans="1:2" x14ac:dyDescent="0.2">
      <c r="A38" s="3">
        <v>201801397</v>
      </c>
      <c r="B38" s="3">
        <v>85</v>
      </c>
    </row>
    <row r="39" spans="1:2" x14ac:dyDescent="0.2">
      <c r="A39" s="3">
        <v>201801434</v>
      </c>
      <c r="B39" s="3">
        <v>60</v>
      </c>
    </row>
    <row r="40" spans="1:2" x14ac:dyDescent="0.2">
      <c r="A40" s="3">
        <v>201900051</v>
      </c>
      <c r="B40" s="3">
        <v>100</v>
      </c>
    </row>
    <row r="41" spans="1:2" x14ac:dyDescent="0.2">
      <c r="A41" s="3">
        <v>201900226</v>
      </c>
      <c r="B41" s="3">
        <v>100</v>
      </c>
    </row>
    <row r="42" spans="1:2" x14ac:dyDescent="0.2">
      <c r="A42" s="3">
        <v>201900853</v>
      </c>
      <c r="B42" s="3">
        <v>100</v>
      </c>
    </row>
    <row r="43" spans="1:2" x14ac:dyDescent="0.2">
      <c r="A43" s="3">
        <v>201900907</v>
      </c>
      <c r="B43" s="3">
        <v>0</v>
      </c>
    </row>
    <row r="44" spans="1:2" x14ac:dyDescent="0.2">
      <c r="A44" s="3">
        <v>201902046</v>
      </c>
      <c r="B44" s="3">
        <v>70</v>
      </c>
    </row>
    <row r="45" spans="1:2" x14ac:dyDescent="0.2">
      <c r="A45" s="3">
        <v>201902302</v>
      </c>
      <c r="B45" s="3">
        <v>100</v>
      </c>
    </row>
    <row r="46" spans="1:2" x14ac:dyDescent="0.2">
      <c r="A46" s="3">
        <v>201902934</v>
      </c>
      <c r="B46" s="3">
        <v>85</v>
      </c>
    </row>
    <row r="47" spans="1:2" x14ac:dyDescent="0.2">
      <c r="A47" s="3">
        <v>201903850</v>
      </c>
      <c r="B47" s="3">
        <v>100</v>
      </c>
    </row>
    <row r="48" spans="1:2" x14ac:dyDescent="0.2">
      <c r="A48" s="3">
        <v>201903865</v>
      </c>
      <c r="B48" s="3">
        <v>100</v>
      </c>
    </row>
    <row r="49" spans="1:2" x14ac:dyDescent="0.2">
      <c r="A49" s="3">
        <v>201903969</v>
      </c>
      <c r="B49" s="3">
        <v>100</v>
      </c>
    </row>
    <row r="50" spans="1:2" x14ac:dyDescent="0.2">
      <c r="A50" s="3">
        <v>201905837</v>
      </c>
      <c r="B50" s="3">
        <v>100</v>
      </c>
    </row>
    <row r="51" spans="1:2" x14ac:dyDescent="0.2">
      <c r="A51" s="3">
        <v>201906552</v>
      </c>
      <c r="B51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Graficas</vt:lpstr>
      <vt:lpstr>Sheet13</vt:lpstr>
      <vt:lpstr>Tipos armas</vt:lpstr>
      <vt:lpstr>Nota dtt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Daniel Cil Peñate</cp:lastModifiedBy>
  <dcterms:modified xsi:type="dcterms:W3CDTF">2022-08-30T03:11:45Z</dcterms:modified>
</cp:coreProperties>
</file>