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das\Desktop\IS_DEVELOPMENT\IS_456_COLUMN\"/>
    </mc:Choice>
  </mc:AlternateContent>
  <bookViews>
    <workbookView xWindow="0" yWindow="0" windowWidth="15330" windowHeight="8265" activeTab="1"/>
  </bookViews>
  <sheets>
    <sheet name="Scope" sheetId="1" r:id="rId1"/>
    <sheet name="UI Changes" sheetId="2" r:id="rId2"/>
    <sheet name="UI CHECK" sheetId="12" r:id="rId3"/>
    <sheet name="CODE PROVISIONS" sheetId="16" r:id="rId4"/>
    <sheet name="FLOWCHART" sheetId="19" state="hidden" r:id="rId5"/>
    <sheet name="FLOWCHAT2" sheetId="20" state="hidden" r:id="rId6"/>
    <sheet name="FLOWCHAT3" sheetId="24" state="hidden" r:id="rId7"/>
    <sheet name="DesignChat" sheetId="22" state="hidden" r:id="rId8"/>
    <sheet name="FLOWCHART4" sheetId="26" r:id="rId9"/>
    <sheet name="DESIGN_PROCEDURE" sheetId="14" r:id="rId10"/>
    <sheet name="REPORT" sheetId="15" state="hidden" r:id="rId11"/>
    <sheet name="REPORT2" sheetId="23" state="hidden" r:id="rId12"/>
    <sheet name="REPORT3" sheetId="27" r:id="rId13"/>
    <sheet name="TESTCASE" sheetId="17" r:id="rId14"/>
    <sheet name="PLANNING1" sheetId="18" r:id="rId15"/>
    <sheet name="Comments" sheetId="8" r:id="rId16"/>
  </sheets>
  <externalReferences>
    <externalReference r:id="rId17"/>
    <externalReference r:id="rId18"/>
  </externalReferences>
  <definedNames>
    <definedName name="Aa">[1]Interface!$R$31</definedName>
    <definedName name="ac">[1]Interface!$R$14</definedName>
    <definedName name="As">[1]Interface!$R$40</definedName>
    <definedName name="CD">[1]Interface!$R$29</definedName>
    <definedName name="fck">[1]Interface!$X$6</definedName>
    <definedName name="fsk">[1]Interface!$X$14</definedName>
    <definedName name="Fx">[1]Interface!$X$18</definedName>
    <definedName name="fyk">[1]Interface!$X$10</definedName>
    <definedName name="gammac">'[1]Drop Down Menu'!$B$46</definedName>
    <definedName name="gammas">'[1]Drop Down Menu'!$B$48</definedName>
    <definedName name="Mx">[1]Interface!$X$19</definedName>
    <definedName name="UnitArea">[2]UnitCheck!$F$18</definedName>
    <definedName name="UnitAreaFac">[2]UnitCheck!$O$18</definedName>
    <definedName name="UnitForce">[2]UnitCheck!$F$14</definedName>
    <definedName name="UnitForceFac">[2]UnitCheck!$O$14</definedName>
    <definedName name="UnitLength">[2]UnitCheck!$F$15</definedName>
    <definedName name="UnitLengthFac">[2]UnitCheck!$O$15</definedName>
    <definedName name="UnitMoment">[2]UnitCheck!$F$16</definedName>
    <definedName name="UnitScaleFactor">'[2]Sectional Properties'!$C$10</definedName>
    <definedName name="UnitStress">[2]UnitCheck!$F$17</definedName>
    <definedName name="UnitStressFac">[2]UnitCheck!$O$17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9" i="14" l="1"/>
  <c r="B18" i="14"/>
  <c r="B17" i="14"/>
  <c r="R18" i="14"/>
  <c r="O20" i="14"/>
  <c r="O19" i="14"/>
  <c r="H9" i="14"/>
  <c r="H8" i="14"/>
  <c r="O18" i="14"/>
  <c r="A7" i="8" l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6" i="8"/>
  <c r="O30" i="14" l="1"/>
  <c r="O17" i="14"/>
  <c r="M22" i="14" l="1"/>
  <c r="O23" i="14"/>
  <c r="L13" i="1"/>
</calcChain>
</file>

<file path=xl/comments1.xml><?xml version="1.0" encoding="utf-8"?>
<comments xmlns="http://schemas.openxmlformats.org/spreadsheetml/2006/main">
  <authors>
    <author>midas</author>
  </authors>
  <commentList>
    <comment ref="D7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clear clover top
</t>
        </r>
      </text>
    </comment>
    <comment ref="D8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clear clover bottom
</t>
        </r>
      </text>
    </comment>
    <comment ref="M30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0.03 * b*D
I.e to avoide cracks
</t>
        </r>
      </text>
    </comment>
  </commentList>
</comments>
</file>

<file path=xl/sharedStrings.xml><?xml version="1.0" encoding="utf-8"?>
<sst xmlns="http://schemas.openxmlformats.org/spreadsheetml/2006/main" count="270" uniqueCount="180">
  <si>
    <t>Development Specifications</t>
  </si>
  <si>
    <t>Project Name:</t>
  </si>
  <si>
    <t>Agency:</t>
  </si>
  <si>
    <t>Project Manager:</t>
  </si>
  <si>
    <t>Last Revision Date:</t>
  </si>
  <si>
    <t>Document Status:</t>
  </si>
  <si>
    <t>Prepared By:</t>
  </si>
  <si>
    <t>Document Scope:</t>
  </si>
  <si>
    <t>Required Changes in UI</t>
  </si>
  <si>
    <t>Required Changes in Report</t>
  </si>
  <si>
    <t>UI Checking</t>
  </si>
  <si>
    <t>Comments / Special Points</t>
  </si>
  <si>
    <t>Date:</t>
  </si>
  <si>
    <t>Test Cases</t>
  </si>
  <si>
    <t>Flow Chart</t>
  </si>
  <si>
    <t>HQ</t>
  </si>
  <si>
    <t>Project Mode</t>
  </si>
  <si>
    <t xml:space="preserve">Detail </t>
  </si>
  <si>
    <t>Summary</t>
  </si>
  <si>
    <t>Input List</t>
  </si>
  <si>
    <t>Input List(excel)</t>
  </si>
  <si>
    <t xml:space="preserve">Simple Model </t>
  </si>
  <si>
    <t xml:space="preserve">Check Model </t>
  </si>
  <si>
    <t>Project Developer:</t>
  </si>
  <si>
    <t>MIDAS MUMBAI</t>
  </si>
  <si>
    <t>PATHAN MUZAFAR ALI KHAN</t>
  </si>
  <si>
    <t>PINAKIN</t>
  </si>
  <si>
    <t>FLOW CHARTS FOR EACH STEPS</t>
  </si>
  <si>
    <t>PROJECT MODE</t>
  </si>
  <si>
    <t>SIMPLE MODE</t>
  </si>
  <si>
    <t xml:space="preserve"> </t>
  </si>
  <si>
    <t>EXCEL REPORT</t>
  </si>
  <si>
    <t>REFERENCES</t>
  </si>
  <si>
    <t>INPUTS</t>
  </si>
  <si>
    <t>MM and N</t>
  </si>
  <si>
    <t>b  =</t>
  </si>
  <si>
    <t>d  =</t>
  </si>
  <si>
    <t>fck  =</t>
  </si>
  <si>
    <t>fst  =</t>
  </si>
  <si>
    <t>Ast   =</t>
  </si>
  <si>
    <t>Shear Reinforcement</t>
  </si>
  <si>
    <t>Vu</t>
  </si>
  <si>
    <t>vu  =</t>
  </si>
  <si>
    <t>Tc   =</t>
  </si>
  <si>
    <t>[Table 19]</t>
  </si>
  <si>
    <t>[Table 20]</t>
  </si>
  <si>
    <t>Tc Max  =</t>
  </si>
  <si>
    <t>tu  =</t>
  </si>
  <si>
    <t xml:space="preserve">d = </t>
  </si>
  <si>
    <t>Asv/sv  =</t>
  </si>
  <si>
    <t>min Asv_sv</t>
  </si>
  <si>
    <t>min Asv_sv  =</t>
  </si>
  <si>
    <t xml:space="preserve">             REPORT</t>
  </si>
  <si>
    <t xml:space="preserve">CODE PROVISION </t>
  </si>
  <si>
    <t>IS 456 2000  CODE PROVISIONS</t>
  </si>
  <si>
    <t>SP 16</t>
  </si>
  <si>
    <t>SP 24</t>
  </si>
  <si>
    <t>FORCE</t>
  </si>
  <si>
    <t>MODEL NAMES</t>
  </si>
  <si>
    <t>COMMENTS</t>
  </si>
  <si>
    <t>GUI TEST</t>
  </si>
  <si>
    <t>REPORT TEST DETAIL</t>
  </si>
  <si>
    <t>REPORT TEST SUMMARY</t>
  </si>
  <si>
    <t>CURRENT PLANNING</t>
  </si>
  <si>
    <t>DETAIL PLAN</t>
  </si>
  <si>
    <t>REPORT GENERATION</t>
  </si>
  <si>
    <t>ENGINE CALCULATION PART</t>
  </si>
  <si>
    <t>GUI  MODIFICATION</t>
  </si>
  <si>
    <t>Adding DB</t>
  </si>
  <si>
    <t>Moment calcutaion</t>
  </si>
  <si>
    <t>shear calculationn</t>
  </si>
  <si>
    <t>Ast (min,max,require)</t>
  </si>
  <si>
    <t>spacing(shear and moment)</t>
  </si>
  <si>
    <t>DATABASE</t>
  </si>
  <si>
    <t xml:space="preserve">LINK </t>
  </si>
  <si>
    <t>LINK</t>
  </si>
  <si>
    <t>Gen Link</t>
  </si>
  <si>
    <t>No Gen Link</t>
  </si>
  <si>
    <t>REPORT</t>
  </si>
  <si>
    <t>Summary Report</t>
  </si>
  <si>
    <t>MOMENT[+/-]</t>
  </si>
  <si>
    <t>SHEAR[+/-]</t>
  </si>
  <si>
    <t>MONTH (EX:Jan Feb Mar)</t>
  </si>
  <si>
    <t>DESIGN+     DEVELOPMENT</t>
  </si>
  <si>
    <t>YET TO CONFIRM</t>
  </si>
  <si>
    <t>SAME GUI +   ADDITIONAL FEATURES IF REQUIRED</t>
  </si>
  <si>
    <t>CHECKMODE</t>
  </si>
  <si>
    <t>FLEXURE  A  A'</t>
  </si>
  <si>
    <t>SERICEABILITY B B'</t>
  </si>
  <si>
    <t>Moment calculation for Double Reinforcement</t>
  </si>
  <si>
    <t>Moment calculation for  Single Reinforcement</t>
  </si>
  <si>
    <t>MOMENT CALCULATIONS</t>
  </si>
  <si>
    <t>Moment calculation for T BEAM</t>
  </si>
  <si>
    <t xml:space="preserve">         </t>
  </si>
  <si>
    <t>Shear Strength of Concrete</t>
  </si>
  <si>
    <t xml:space="preserve">TORSION </t>
  </si>
  <si>
    <t>IS 13920 2016</t>
  </si>
  <si>
    <t xml:space="preserve">                         </t>
  </si>
  <si>
    <t>Add Equivalent Moment</t>
  </si>
  <si>
    <t>Remove Beta</t>
  </si>
  <si>
    <t>Include Sesmic min max Ast if Seismic option is selected</t>
  </si>
  <si>
    <t>Me = Mu + Mt</t>
  </si>
  <si>
    <t>Max 0.025 of b d</t>
  </si>
  <si>
    <t>Double Reinforcement Mu= Mulimit + M2</t>
  </si>
  <si>
    <t>Detail Report</t>
  </si>
  <si>
    <t xml:space="preserve">Change to Total Deflection </t>
  </si>
  <si>
    <t>Add Creep and shrinkage Deflections</t>
  </si>
  <si>
    <t>Total Strength V=Vc + Vs</t>
  </si>
  <si>
    <t>Over view of Flow chat</t>
  </si>
  <si>
    <t>Detail of FlowChat</t>
  </si>
  <si>
    <t>Add Equivalent Shear formula from Trosion</t>
  </si>
  <si>
    <t xml:space="preserve">Total Deflection Formulla </t>
  </si>
  <si>
    <t>Span/350</t>
  </si>
  <si>
    <t>Span/250</t>
  </si>
  <si>
    <r>
      <t>Δ</t>
    </r>
    <r>
      <rPr>
        <vertAlign val="subscript"/>
        <sz val="12"/>
        <color theme="1"/>
        <rFont val="Times New Roman"/>
        <family val="1"/>
      </rPr>
      <t>sh</t>
    </r>
    <r>
      <rPr>
        <sz val="12"/>
        <color theme="1"/>
        <rFont val="Times New Roman"/>
        <family val="1"/>
      </rPr>
      <t xml:space="preserve"> = </t>
    </r>
    <r>
      <rPr>
        <sz val="11"/>
        <color theme="1"/>
        <rFont val="Times New Roman"/>
        <family val="1"/>
      </rPr>
      <t>K</t>
    </r>
    <r>
      <rPr>
        <vertAlign val="subscript"/>
        <sz val="12"/>
        <color theme="1"/>
        <rFont val="Times New Roman"/>
        <family val="1"/>
      </rPr>
      <t xml:space="preserve">3  </t>
    </r>
    <r>
      <rPr>
        <sz val="12"/>
        <color theme="1"/>
        <rFont val="Times New Roman"/>
        <family val="1"/>
      </rPr>
      <t xml:space="preserve">Ψ </t>
    </r>
  </si>
  <si>
    <r>
      <t>E</t>
    </r>
    <r>
      <rPr>
        <vertAlign val="subscript"/>
        <sz val="12"/>
        <color theme="1"/>
        <rFont val="Times New Roman"/>
        <family val="1"/>
      </rPr>
      <t xml:space="preserve">ce </t>
    </r>
    <r>
      <rPr>
        <sz val="12"/>
        <color theme="1"/>
        <rFont val="Times New Roman"/>
        <family val="1"/>
      </rPr>
      <t xml:space="preserve"> = </t>
    </r>
  </si>
  <si>
    <t>Double Reinforcement Equation</t>
  </si>
  <si>
    <t>For Tbeam</t>
  </si>
  <si>
    <t>TABLE</t>
  </si>
  <si>
    <t>WINDOW INPUT AND TEXT</t>
  </si>
  <si>
    <t>OverviewFlow chat</t>
  </si>
  <si>
    <t>DETAIL FLOWCHAT</t>
  </si>
  <si>
    <t>STEP BY STEP FLOWCHAT</t>
  </si>
  <si>
    <t>MM</t>
  </si>
  <si>
    <r>
      <t>MM</t>
    </r>
    <r>
      <rPr>
        <vertAlign val="superscript"/>
        <sz val="11"/>
        <color theme="1"/>
        <rFont val="Calibri"/>
        <family val="2"/>
      </rPr>
      <t>2</t>
    </r>
  </si>
  <si>
    <t>N</t>
  </si>
  <si>
    <r>
      <t>N/MM</t>
    </r>
    <r>
      <rPr>
        <vertAlign val="superscript"/>
        <sz val="11"/>
        <color theme="1"/>
        <rFont val="Calibri"/>
        <family val="2"/>
      </rPr>
      <t>2</t>
    </r>
  </si>
  <si>
    <r>
      <t>N/MM</t>
    </r>
    <r>
      <rPr>
        <vertAlign val="superscript"/>
        <sz val="11"/>
        <color theme="1"/>
        <rFont val="Calibri"/>
        <family val="2"/>
      </rPr>
      <t>3</t>
    </r>
    <r>
      <rPr>
        <sz val="11"/>
        <color theme="1"/>
        <rFont val="Calibri"/>
        <family val="2"/>
        <scheme val="minor"/>
      </rPr>
      <t/>
    </r>
  </si>
  <si>
    <t>Include Cracking width</t>
  </si>
  <si>
    <t>Seismic</t>
  </si>
  <si>
    <t>SEISMIC</t>
  </si>
  <si>
    <t>ALL</t>
  </si>
  <si>
    <t xml:space="preserve">DESING ALGORITHEM </t>
  </si>
  <si>
    <t>generallize the equation which work for the both the condition single and double !!!</t>
  </si>
  <si>
    <t>FLOW CHARTS STEPS</t>
  </si>
  <si>
    <t xml:space="preserve">COLUMN_IS 456  SPECIFICATIONS </t>
  </si>
  <si>
    <t>Effective Length inputs as per Annex E</t>
  </si>
  <si>
    <t>Show ast Max as per code</t>
  </si>
  <si>
    <t>Area of Steel/bxd</t>
  </si>
  <si>
    <t>Vinput/Vprodived Check</t>
  </si>
  <si>
    <r>
      <t>P</t>
    </r>
    <r>
      <rPr>
        <sz val="8"/>
        <color theme="1"/>
        <rFont val="Arial"/>
        <family val="2"/>
      </rPr>
      <t>provided</t>
    </r>
    <r>
      <rPr>
        <sz val="11"/>
        <color theme="1"/>
        <rFont val="Arial"/>
        <family val="2"/>
      </rPr>
      <t>/P</t>
    </r>
    <r>
      <rPr>
        <sz val="8"/>
        <color theme="1"/>
        <rFont val="Arial"/>
        <family val="2"/>
      </rPr>
      <t>input</t>
    </r>
  </si>
  <si>
    <t>Mprovided/Minput</t>
  </si>
  <si>
    <r>
      <t>S</t>
    </r>
    <r>
      <rPr>
        <sz val="7"/>
        <color theme="1"/>
        <rFont val="Arial"/>
        <family val="2"/>
      </rPr>
      <t>provided</t>
    </r>
    <r>
      <rPr>
        <sz val="11"/>
        <color theme="1"/>
        <rFont val="Arial"/>
        <family val="2"/>
      </rPr>
      <t>/S</t>
    </r>
    <r>
      <rPr>
        <sz val="7"/>
        <color theme="1"/>
        <rFont val="Arial"/>
        <family val="2"/>
      </rPr>
      <t>max</t>
    </r>
  </si>
  <si>
    <t>Checks</t>
  </si>
  <si>
    <t>Selection of Tie Bar or Spiral Bar Radio Buttion as per Gen style</t>
  </si>
  <si>
    <t>Gen Style</t>
  </si>
  <si>
    <t>Change PM CURVE TO SINGLE PM CURVE AS PER IS</t>
  </si>
  <si>
    <t>Serviceability</t>
  </si>
  <si>
    <t>Shear check</t>
  </si>
  <si>
    <t>Change PM CUVE</t>
  </si>
  <si>
    <t>Limit of Crack width</t>
  </si>
  <si>
    <t>COLUMN</t>
  </si>
  <si>
    <t>UNIAXIAL</t>
  </si>
  <si>
    <t>BIAXIAL</t>
  </si>
  <si>
    <t>CRACK WIDTH</t>
  </si>
  <si>
    <t>IS 456 COLUMN TEST CASE IN DESIGN +</t>
  </si>
  <si>
    <t>CONDITION</t>
  </si>
  <si>
    <t>CAPACITY OF COLUMN</t>
  </si>
  <si>
    <t>cc  =</t>
  </si>
  <si>
    <t>[40.2.2]</t>
  </si>
  <si>
    <t xml:space="preserve">L  = </t>
  </si>
  <si>
    <r>
      <t>P</t>
    </r>
    <r>
      <rPr>
        <sz val="8"/>
        <color theme="1"/>
        <rFont val="Arial"/>
        <family val="2"/>
      </rPr>
      <t xml:space="preserve">U  </t>
    </r>
    <r>
      <rPr>
        <sz val="11"/>
        <color theme="1"/>
        <rFont val="Arial"/>
        <family val="2"/>
      </rPr>
      <t>=</t>
    </r>
  </si>
  <si>
    <t>Mux  =</t>
  </si>
  <si>
    <t>Muy  =</t>
  </si>
  <si>
    <t>ey  =</t>
  </si>
  <si>
    <t>ex  =</t>
  </si>
  <si>
    <t>N MM</t>
  </si>
  <si>
    <t>Delta  =</t>
  </si>
  <si>
    <t>Remove of Phi</t>
  </si>
  <si>
    <t>Effecitve length inpus as per IS code</t>
  </si>
  <si>
    <t xml:space="preserve">Not Required </t>
  </si>
  <si>
    <t>UniAxial</t>
  </si>
  <si>
    <t>BiAxial</t>
  </si>
  <si>
    <t xml:space="preserve"> Cracking Width</t>
  </si>
  <si>
    <t>Cracking Width</t>
  </si>
  <si>
    <t>GUI</t>
  </si>
  <si>
    <t>Axial and Moment Check</t>
  </si>
  <si>
    <t>Delete this</t>
  </si>
  <si>
    <t>Nothing to Change</t>
  </si>
  <si>
    <t>Seismic design asper IS 13920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</si>
</sst>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26"/>
      <color theme="1"/>
      <name val="Arial"/>
      <family val="2"/>
    </font>
    <font>
      <sz val="12"/>
      <name val="Arial"/>
      <family val="2"/>
    </font>
    <font>
      <sz val="11"/>
      <color theme="1"/>
      <name val="돋움"/>
      <family val="3"/>
      <charset val="129"/>
    </font>
    <font>
      <b/>
      <sz val="26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돋움"/>
      <family val="2"/>
      <charset val="129"/>
    </font>
    <font>
      <sz val="10"/>
      <color theme="0"/>
      <name val="Arial"/>
      <family val="2"/>
    </font>
    <font>
      <b/>
      <sz val="12"/>
      <color theme="1"/>
      <name val="Arial"/>
      <family val="2"/>
    </font>
    <font>
      <sz val="10"/>
      <color rgb="FFFF0000"/>
      <name val="Arial"/>
      <family val="2"/>
    </font>
    <font>
      <b/>
      <sz val="11"/>
      <color theme="1"/>
      <name val="Arial"/>
      <family val="2"/>
    </font>
    <font>
      <sz val="11"/>
      <color rgb="FFFF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B050"/>
      <name val="Arial"/>
      <family val="2"/>
    </font>
    <font>
      <b/>
      <sz val="11"/>
      <color rgb="FFFF0000"/>
      <name val="Arial"/>
      <family val="2"/>
    </font>
    <font>
      <b/>
      <sz val="11"/>
      <color theme="1"/>
      <name val="Times New Roman"/>
      <family val="1"/>
    </font>
    <font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sz val="8"/>
      <color theme="1"/>
      <name val="Arial"/>
      <family val="2"/>
    </font>
    <font>
      <sz val="7"/>
      <color theme="1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4" fillId="0" borderId="0">
      <alignment vertical="center"/>
    </xf>
    <xf numFmtId="0" fontId="8" fillId="0" borderId="0">
      <alignment vertical="center"/>
    </xf>
  </cellStyleXfs>
  <cellXfs count="217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 applyAlignment="1">
      <alignment vertical="top" wrapText="1"/>
    </xf>
    <xf numFmtId="0" fontId="3" fillId="0" borderId="0" xfId="0" applyFont="1" applyAlignment="1">
      <alignment wrapText="1"/>
    </xf>
    <xf numFmtId="0" fontId="3" fillId="0" borderId="2" xfId="0" applyFont="1" applyBorder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3" fillId="0" borderId="7" xfId="0" applyFont="1" applyBorder="1" applyAlignment="1">
      <alignment vertical="top" wrapText="1"/>
    </xf>
    <xf numFmtId="0" fontId="2" fillId="0" borderId="0" xfId="0" applyFont="1" applyAlignment="1">
      <alignment vertical="center"/>
    </xf>
    <xf numFmtId="0" fontId="4" fillId="0" borderId="0" xfId="1">
      <alignment vertical="center"/>
    </xf>
    <xf numFmtId="0" fontId="6" fillId="0" borderId="0" xfId="2" applyFont="1">
      <alignment vertical="center"/>
    </xf>
    <xf numFmtId="0" fontId="7" fillId="0" borderId="0" xfId="2" applyFont="1">
      <alignment vertical="center"/>
    </xf>
    <xf numFmtId="0" fontId="6" fillId="0" borderId="0" xfId="2" applyFont="1" applyAlignment="1">
      <alignment horizontal="center" vertical="center"/>
    </xf>
    <xf numFmtId="0" fontId="6" fillId="0" borderId="0" xfId="0" applyFont="1"/>
    <xf numFmtId="0" fontId="6" fillId="5" borderId="1" xfId="0" applyFont="1" applyFill="1" applyBorder="1"/>
    <xf numFmtId="0" fontId="11" fillId="5" borderId="1" xfId="0" applyFont="1" applyFill="1" applyBorder="1"/>
    <xf numFmtId="0" fontId="6" fillId="6" borderId="1" xfId="0" applyFont="1" applyFill="1" applyBorder="1"/>
    <xf numFmtId="0" fontId="6" fillId="0" borderId="1" xfId="0" applyFont="1" applyBorder="1"/>
    <xf numFmtId="0" fontId="6" fillId="7" borderId="0" xfId="0" applyFont="1" applyFill="1" applyBorder="1" applyAlignment="1">
      <alignment vertical="center"/>
    </xf>
    <xf numFmtId="0" fontId="6" fillId="7" borderId="0" xfId="0" applyFont="1" applyFill="1" applyBorder="1"/>
    <xf numFmtId="0" fontId="6" fillId="8" borderId="1" xfId="0" applyFont="1" applyFill="1" applyBorder="1"/>
    <xf numFmtId="0" fontId="12" fillId="0" borderId="0" xfId="0" applyFont="1"/>
    <xf numFmtId="14" fontId="12" fillId="0" borderId="0" xfId="0" applyNumberFormat="1" applyFont="1"/>
    <xf numFmtId="0" fontId="13" fillId="0" borderId="0" xfId="0" applyFont="1"/>
    <xf numFmtId="0" fontId="6" fillId="5" borderId="1" xfId="0" applyFont="1" applyFill="1" applyBorder="1" applyAlignment="1">
      <alignment horizontal="center"/>
    </xf>
    <xf numFmtId="0" fontId="0" fillId="7" borderId="0" xfId="0" applyFill="1"/>
    <xf numFmtId="0" fontId="0" fillId="0" borderId="0" xfId="0" applyFill="1"/>
    <xf numFmtId="0" fontId="0" fillId="9" borderId="0" xfId="0" applyFill="1"/>
    <xf numFmtId="0" fontId="0" fillId="4" borderId="0" xfId="0" applyFill="1"/>
    <xf numFmtId="0" fontId="0" fillId="0" borderId="14" xfId="0" applyBorder="1"/>
    <xf numFmtId="0" fontId="0" fillId="0" borderId="0" xfId="0" applyBorder="1"/>
    <xf numFmtId="0" fontId="0" fillId="0" borderId="13" xfId="0" applyBorder="1"/>
    <xf numFmtId="0" fontId="12" fillId="8" borderId="20" xfId="0" applyFont="1" applyFill="1" applyBorder="1"/>
    <xf numFmtId="0" fontId="0" fillId="12" borderId="17" xfId="0" applyFill="1" applyBorder="1"/>
    <xf numFmtId="0" fontId="0" fillId="12" borderId="16" xfId="0" applyFill="1" applyBorder="1"/>
    <xf numFmtId="0" fontId="0" fillId="12" borderId="15" xfId="0" applyFill="1" applyBorder="1"/>
    <xf numFmtId="0" fontId="0" fillId="0" borderId="0" xfId="0" applyFill="1" applyBorder="1"/>
    <xf numFmtId="0" fontId="0" fillId="3" borderId="14" xfId="0" applyFill="1" applyBorder="1"/>
    <xf numFmtId="0" fontId="0" fillId="3" borderId="0" xfId="0" applyFill="1" applyBorder="1"/>
    <xf numFmtId="0" fontId="0" fillId="7" borderId="14" xfId="0" applyFill="1" applyBorder="1"/>
    <xf numFmtId="0" fontId="13" fillId="12" borderId="16" xfId="0" applyFont="1" applyFill="1" applyBorder="1"/>
    <xf numFmtId="0" fontId="0" fillId="10" borderId="14" xfId="0" applyFill="1" applyBorder="1"/>
    <xf numFmtId="0" fontId="0" fillId="10" borderId="0" xfId="0" applyFill="1" applyBorder="1"/>
    <xf numFmtId="0" fontId="0" fillId="0" borderId="14" xfId="0" applyFont="1" applyBorder="1"/>
    <xf numFmtId="0" fontId="0" fillId="0" borderId="0" xfId="0" applyFont="1" applyBorder="1"/>
    <xf numFmtId="0" fontId="12" fillId="8" borderId="16" xfId="0" applyFont="1" applyFill="1" applyBorder="1"/>
    <xf numFmtId="0" fontId="12" fillId="8" borderId="18" xfId="0" applyFont="1" applyFill="1" applyBorder="1"/>
    <xf numFmtId="0" fontId="12" fillId="8" borderId="19" xfId="0" applyFont="1" applyFill="1" applyBorder="1"/>
    <xf numFmtId="0" fontId="17" fillId="8" borderId="18" xfId="0" applyFont="1" applyFill="1" applyBorder="1"/>
    <xf numFmtId="0" fontId="0" fillId="0" borderId="14" xfId="0" applyFill="1" applyBorder="1"/>
    <xf numFmtId="0" fontId="0" fillId="0" borderId="13" xfId="0" applyFill="1" applyBorder="1"/>
    <xf numFmtId="0" fontId="18" fillId="0" borderId="0" xfId="0" applyFont="1"/>
    <xf numFmtId="0" fontId="16" fillId="0" borderId="0" xfId="0" applyFont="1" applyBorder="1"/>
    <xf numFmtId="0" fontId="0" fillId="0" borderId="13" xfId="0" applyFont="1" applyBorder="1"/>
    <xf numFmtId="0" fontId="0" fillId="10" borderId="0" xfId="0" applyFont="1" applyFill="1" applyBorder="1"/>
    <xf numFmtId="0" fontId="0" fillId="10" borderId="13" xfId="0" applyFont="1" applyFill="1" applyBorder="1"/>
    <xf numFmtId="0" fontId="0" fillId="11" borderId="0" xfId="0" applyFill="1"/>
    <xf numFmtId="0" fontId="0" fillId="7" borderId="18" xfId="0" applyFill="1" applyBorder="1"/>
    <xf numFmtId="0" fontId="0" fillId="7" borderId="0" xfId="0" applyFill="1" applyBorder="1"/>
    <xf numFmtId="0" fontId="0" fillId="7" borderId="11" xfId="0" applyFill="1" applyBorder="1"/>
    <xf numFmtId="0" fontId="0" fillId="0" borderId="11" xfId="0" applyFont="1" applyBorder="1"/>
    <xf numFmtId="0" fontId="0" fillId="0" borderId="10" xfId="0" applyFont="1" applyBorder="1"/>
    <xf numFmtId="0" fontId="0" fillId="8" borderId="17" xfId="0" applyFont="1" applyFill="1" applyBorder="1"/>
    <xf numFmtId="0" fontId="0" fillId="8" borderId="16" xfId="0" applyFont="1" applyFill="1" applyBorder="1"/>
    <xf numFmtId="0" fontId="0" fillId="8" borderId="15" xfId="0" applyFont="1" applyFill="1" applyBorder="1"/>
    <xf numFmtId="0" fontId="0" fillId="0" borderId="20" xfId="0" applyFont="1" applyBorder="1"/>
    <xf numFmtId="0" fontId="0" fillId="0" borderId="18" xfId="0" applyFont="1" applyBorder="1"/>
    <xf numFmtId="0" fontId="0" fillId="0" borderId="19" xfId="0" applyFont="1" applyBorder="1"/>
    <xf numFmtId="0" fontId="0" fillId="0" borderId="12" xfId="0" applyFont="1" applyBorder="1"/>
    <xf numFmtId="0" fontId="0" fillId="7" borderId="13" xfId="0" applyFill="1" applyBorder="1"/>
    <xf numFmtId="0" fontId="0" fillId="7" borderId="12" xfId="0" applyFill="1" applyBorder="1"/>
    <xf numFmtId="0" fontId="0" fillId="7" borderId="10" xfId="0" applyFill="1" applyBorder="1"/>
    <xf numFmtId="0" fontId="0" fillId="7" borderId="20" xfId="0" applyFill="1" applyBorder="1"/>
    <xf numFmtId="0" fontId="0" fillId="7" borderId="19" xfId="0" applyFill="1" applyBorder="1"/>
    <xf numFmtId="0" fontId="6" fillId="7" borderId="0" xfId="2" applyFont="1" applyFill="1" applyBorder="1">
      <alignment vertical="center"/>
    </xf>
    <xf numFmtId="0" fontId="9" fillId="0" borderId="0" xfId="2" applyFont="1" applyFill="1" applyBorder="1" applyAlignment="1">
      <alignment horizontal="center" vertical="center"/>
    </xf>
    <xf numFmtId="0" fontId="6" fillId="0" borderId="0" xfId="2" applyFont="1" applyFill="1" applyBorder="1">
      <alignment vertical="center"/>
    </xf>
    <xf numFmtId="0" fontId="6" fillId="0" borderId="0" xfId="2" applyFont="1" applyFill="1" applyBorder="1" applyAlignment="1">
      <alignment horizontal="center" vertical="center"/>
    </xf>
    <xf numFmtId="0" fontId="7" fillId="0" borderId="0" xfId="2" applyFont="1" applyFill="1" applyBorder="1" applyAlignment="1">
      <alignment vertical="center"/>
    </xf>
    <xf numFmtId="0" fontId="6" fillId="0" borderId="0" xfId="2" applyFont="1" applyFill="1" applyBorder="1" applyAlignment="1">
      <alignment vertical="center"/>
    </xf>
    <xf numFmtId="0" fontId="6" fillId="9" borderId="25" xfId="2" applyFont="1" applyFill="1" applyBorder="1" applyAlignment="1">
      <alignment horizontal="center" vertical="center"/>
    </xf>
    <xf numFmtId="0" fontId="6" fillId="9" borderId="17" xfId="2" applyFont="1" applyFill="1" applyBorder="1" applyAlignment="1">
      <alignment horizontal="center" vertical="center"/>
    </xf>
    <xf numFmtId="0" fontId="6" fillId="7" borderId="0" xfId="2" applyFont="1" applyFill="1">
      <alignment vertical="center"/>
    </xf>
    <xf numFmtId="0" fontId="6" fillId="7" borderId="20" xfId="2" applyFont="1" applyFill="1" applyBorder="1">
      <alignment vertical="center"/>
    </xf>
    <xf numFmtId="0" fontId="7" fillId="7" borderId="18" xfId="2" applyFont="1" applyFill="1" applyBorder="1">
      <alignment vertical="center"/>
    </xf>
    <xf numFmtId="0" fontId="6" fillId="7" borderId="18" xfId="2" applyFont="1" applyFill="1" applyBorder="1">
      <alignment vertical="center"/>
    </xf>
    <xf numFmtId="0" fontId="6" fillId="7" borderId="19" xfId="2" applyFont="1" applyFill="1" applyBorder="1">
      <alignment vertical="center"/>
    </xf>
    <xf numFmtId="0" fontId="6" fillId="7" borderId="14" xfId="2" applyFont="1" applyFill="1" applyBorder="1">
      <alignment vertical="center"/>
    </xf>
    <xf numFmtId="0" fontId="7" fillId="7" borderId="0" xfId="2" applyFont="1" applyFill="1" applyBorder="1">
      <alignment vertical="center"/>
    </xf>
    <xf numFmtId="0" fontId="6" fillId="7" borderId="13" xfId="2" applyFont="1" applyFill="1" applyBorder="1">
      <alignment vertical="center"/>
    </xf>
    <xf numFmtId="0" fontId="10" fillId="7" borderId="0" xfId="2" applyFont="1" applyFill="1" applyBorder="1">
      <alignment vertical="center"/>
    </xf>
    <xf numFmtId="0" fontId="6" fillId="7" borderId="12" xfId="2" applyFont="1" applyFill="1" applyBorder="1">
      <alignment vertical="center"/>
    </xf>
    <xf numFmtId="0" fontId="6" fillId="7" borderId="11" xfId="2" applyFont="1" applyFill="1" applyBorder="1">
      <alignment vertical="center"/>
    </xf>
    <xf numFmtId="0" fontId="6" fillId="7" borderId="10" xfId="2" applyFont="1" applyFill="1" applyBorder="1">
      <alignment vertical="center"/>
    </xf>
    <xf numFmtId="0" fontId="6" fillId="7" borderId="1" xfId="0" applyFont="1" applyFill="1" applyBorder="1"/>
    <xf numFmtId="0" fontId="6" fillId="2" borderId="1" xfId="0" applyFont="1" applyFill="1" applyBorder="1" applyAlignment="1">
      <alignment horizontal="center" vertical="center"/>
    </xf>
    <xf numFmtId="0" fontId="6" fillId="5" borderId="23" xfId="0" applyFont="1" applyFill="1" applyBorder="1" applyAlignment="1">
      <alignment horizontal="center"/>
    </xf>
    <xf numFmtId="0" fontId="6" fillId="5" borderId="30" xfId="0" applyFont="1" applyFill="1" applyBorder="1" applyAlignment="1">
      <alignment horizontal="center" vertical="center"/>
    </xf>
    <xf numFmtId="0" fontId="6" fillId="0" borderId="0" xfId="0" applyFont="1" applyBorder="1"/>
    <xf numFmtId="0" fontId="6" fillId="0" borderId="0" xfId="0" applyFont="1" applyAlignment="1">
      <alignment horizontal="center" vertical="center"/>
    </xf>
    <xf numFmtId="0" fontId="5" fillId="7" borderId="0" xfId="1" applyFont="1" applyFill="1" applyAlignment="1">
      <alignment vertical="center"/>
    </xf>
    <xf numFmtId="0" fontId="0" fillId="7" borderId="32" xfId="0" applyFill="1" applyBorder="1" applyAlignment="1">
      <alignment horizontal="center" vertical="center"/>
    </xf>
    <xf numFmtId="0" fontId="0" fillId="7" borderId="33" xfId="0" applyFill="1" applyBorder="1" applyAlignment="1">
      <alignment horizontal="center" vertical="center"/>
    </xf>
    <xf numFmtId="0" fontId="0" fillId="7" borderId="27" xfId="0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6" fillId="15" borderId="17" xfId="2" applyFont="1" applyFill="1" applyBorder="1" applyAlignment="1">
      <alignment horizontal="center" vertical="center"/>
    </xf>
    <xf numFmtId="0" fontId="6" fillId="15" borderId="16" xfId="2" applyFont="1" applyFill="1" applyBorder="1" applyAlignment="1">
      <alignment horizontal="center" vertical="center"/>
    </xf>
    <xf numFmtId="0" fontId="6" fillId="15" borderId="15" xfId="2" applyFont="1" applyFill="1" applyBorder="1" applyAlignment="1">
      <alignment horizontal="center" vertical="center"/>
    </xf>
    <xf numFmtId="0" fontId="6" fillId="14" borderId="17" xfId="2" applyFont="1" applyFill="1" applyBorder="1" applyAlignment="1">
      <alignment horizontal="center" vertical="center"/>
    </xf>
    <xf numFmtId="0" fontId="6" fillId="14" borderId="15" xfId="2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24" xfId="0" applyFont="1" applyFill="1" applyBorder="1" applyAlignment="1">
      <alignment horizontal="center" vertical="center"/>
    </xf>
    <xf numFmtId="0" fontId="6" fillId="5" borderId="30" xfId="0" applyFont="1" applyFill="1" applyBorder="1" applyAlignment="1">
      <alignment horizontal="center"/>
    </xf>
    <xf numFmtId="0" fontId="19" fillId="0" borderId="0" xfId="0" applyFont="1" applyAlignment="1">
      <alignment vertical="center"/>
    </xf>
    <xf numFmtId="0" fontId="0" fillId="0" borderId="0" xfId="0" applyBorder="1" applyAlignment="1">
      <alignment horizontal="right"/>
    </xf>
    <xf numFmtId="0" fontId="22" fillId="0" borderId="0" xfId="0" applyFont="1" applyAlignment="1">
      <alignment horizontal="right" vertical="center"/>
    </xf>
    <xf numFmtId="0" fontId="0" fillId="0" borderId="0" xfId="0" applyBorder="1" applyAlignment="1">
      <alignment horizontal="left"/>
    </xf>
    <xf numFmtId="0" fontId="22" fillId="0" borderId="0" xfId="0" applyFont="1" applyAlignment="1">
      <alignment horizontal="left" vertical="center"/>
    </xf>
    <xf numFmtId="0" fontId="0" fillId="0" borderId="0" xfId="0" applyAlignment="1">
      <alignment horizontal="right"/>
    </xf>
    <xf numFmtId="0" fontId="0" fillId="0" borderId="18" xfId="0" applyFont="1" applyBorder="1" applyAlignment="1">
      <alignment horizontal="right"/>
    </xf>
    <xf numFmtId="0" fontId="0" fillId="7" borderId="0" xfId="0" applyFill="1" applyAlignment="1">
      <alignment horizontal="left" vertical="top"/>
    </xf>
    <xf numFmtId="0" fontId="0" fillId="16" borderId="0" xfId="0" applyFill="1"/>
    <xf numFmtId="0" fontId="0" fillId="0" borderId="21" xfId="0" applyFill="1" applyBorder="1"/>
    <xf numFmtId="0" fontId="0" fillId="0" borderId="34" xfId="0" applyFill="1" applyBorder="1"/>
    <xf numFmtId="0" fontId="0" fillId="0" borderId="35" xfId="0" applyFill="1" applyBorder="1"/>
    <xf numFmtId="0" fontId="13" fillId="0" borderId="0" xfId="0" applyFont="1" applyFill="1"/>
    <xf numFmtId="0" fontId="0" fillId="0" borderId="24" xfId="0" applyFill="1" applyBorder="1"/>
    <xf numFmtId="0" fontId="0" fillId="9" borderId="24" xfId="0" applyFill="1" applyBorder="1"/>
    <xf numFmtId="0" fontId="0" fillId="9" borderId="0" xfId="0" applyFill="1" applyBorder="1"/>
    <xf numFmtId="0" fontId="0" fillId="9" borderId="34" xfId="0" applyFill="1" applyBorder="1"/>
    <xf numFmtId="0" fontId="0" fillId="0" borderId="0" xfId="0" applyFill="1" applyAlignment="1"/>
    <xf numFmtId="0" fontId="7" fillId="9" borderId="20" xfId="2" applyFont="1" applyFill="1" applyBorder="1" applyAlignment="1">
      <alignment vertical="center"/>
    </xf>
    <xf numFmtId="0" fontId="7" fillId="9" borderId="18" xfId="2" applyFont="1" applyFill="1" applyBorder="1" applyAlignment="1">
      <alignment vertical="center"/>
    </xf>
    <xf numFmtId="0" fontId="22" fillId="0" borderId="0" xfId="0" applyFont="1" applyFill="1" applyAlignment="1">
      <alignment horizontal="right" vertical="center"/>
    </xf>
    <xf numFmtId="0" fontId="0" fillId="0" borderId="14" xfId="0" applyFont="1" applyFill="1" applyBorder="1"/>
    <xf numFmtId="0" fontId="0" fillId="0" borderId="0" xfId="0" applyFont="1" applyFill="1" applyBorder="1"/>
    <xf numFmtId="0" fontId="0" fillId="0" borderId="13" xfId="0" applyFont="1" applyFill="1" applyBorder="1"/>
    <xf numFmtId="0" fontId="0" fillId="0" borderId="12" xfId="0" applyFill="1" applyBorder="1"/>
    <xf numFmtId="0" fontId="0" fillId="0" borderId="11" xfId="0" applyFill="1" applyBorder="1"/>
    <xf numFmtId="0" fontId="0" fillId="0" borderId="10" xfId="0" applyFill="1" applyBorder="1"/>
    <xf numFmtId="0" fontId="6" fillId="7" borderId="0" xfId="0" applyFont="1" applyFill="1"/>
    <xf numFmtId="0" fontId="6" fillId="3" borderId="0" xfId="0" applyFont="1" applyFill="1" applyBorder="1"/>
    <xf numFmtId="0" fontId="6" fillId="0" borderId="0" xfId="0" applyFont="1" applyFill="1" applyBorder="1"/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2" fillId="9" borderId="0" xfId="0" applyFont="1" applyFill="1" applyAlignment="1">
      <alignment horizontal="center" vertical="center"/>
    </xf>
    <xf numFmtId="0" fontId="5" fillId="4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center"/>
    </xf>
    <xf numFmtId="0" fontId="2" fillId="11" borderId="0" xfId="0" applyFont="1" applyFill="1" applyAlignment="1">
      <alignment horizontal="center" vertical="center"/>
    </xf>
    <xf numFmtId="0" fontId="7" fillId="14" borderId="39" xfId="2" applyFont="1" applyFill="1" applyBorder="1" applyAlignment="1">
      <alignment horizontal="center" vertical="center"/>
    </xf>
    <xf numFmtId="0" fontId="7" fillId="14" borderId="35" xfId="2" applyFont="1" applyFill="1" applyBorder="1" applyAlignment="1">
      <alignment horizontal="center" vertical="center"/>
    </xf>
    <xf numFmtId="0" fontId="7" fillId="14" borderId="41" xfId="2" applyFont="1" applyFill="1" applyBorder="1" applyAlignment="1">
      <alignment horizontal="center" vertical="center"/>
    </xf>
    <xf numFmtId="0" fontId="7" fillId="14" borderId="37" xfId="2" applyFont="1" applyFill="1" applyBorder="1" applyAlignment="1">
      <alignment horizontal="center" vertical="center"/>
    </xf>
    <xf numFmtId="0" fontId="7" fillId="14" borderId="42" xfId="2" applyFont="1" applyFill="1" applyBorder="1" applyAlignment="1">
      <alignment horizontal="center" vertical="center"/>
    </xf>
    <xf numFmtId="0" fontId="6" fillId="0" borderId="26" xfId="2" applyFont="1" applyBorder="1" applyAlignment="1">
      <alignment horizontal="center" vertical="center"/>
    </xf>
    <xf numFmtId="0" fontId="6" fillId="0" borderId="27" xfId="2" applyFont="1" applyBorder="1" applyAlignment="1">
      <alignment horizontal="center" vertical="center"/>
    </xf>
    <xf numFmtId="0" fontId="6" fillId="9" borderId="17" xfId="2" applyFont="1" applyFill="1" applyBorder="1" applyAlignment="1">
      <alignment horizontal="center" vertical="center"/>
    </xf>
    <xf numFmtId="0" fontId="6" fillId="9" borderId="15" xfId="2" applyFont="1" applyFill="1" applyBorder="1" applyAlignment="1">
      <alignment horizontal="center" vertical="center"/>
    </xf>
    <xf numFmtId="0" fontId="5" fillId="4" borderId="20" xfId="1" applyFont="1" applyFill="1" applyBorder="1" applyAlignment="1">
      <alignment horizontal="center" vertical="center"/>
    </xf>
    <xf numFmtId="0" fontId="5" fillId="4" borderId="18" xfId="1" applyFont="1" applyFill="1" applyBorder="1" applyAlignment="1">
      <alignment horizontal="center" vertical="center"/>
    </xf>
    <xf numFmtId="0" fontId="5" fillId="4" borderId="19" xfId="1" applyFont="1" applyFill="1" applyBorder="1" applyAlignment="1">
      <alignment horizontal="center" vertical="center"/>
    </xf>
    <xf numFmtId="0" fontId="5" fillId="4" borderId="14" xfId="1" applyFont="1" applyFill="1" applyBorder="1" applyAlignment="1">
      <alignment horizontal="center" vertical="center"/>
    </xf>
    <xf numFmtId="0" fontId="5" fillId="4" borderId="0" xfId="1" applyFont="1" applyFill="1" applyBorder="1" applyAlignment="1">
      <alignment horizontal="center" vertical="center"/>
    </xf>
    <xf numFmtId="0" fontId="5" fillId="4" borderId="13" xfId="1" applyFont="1" applyFill="1" applyBorder="1" applyAlignment="1">
      <alignment horizontal="center" vertical="center"/>
    </xf>
    <xf numFmtId="0" fontId="5" fillId="4" borderId="12" xfId="1" applyFont="1" applyFill="1" applyBorder="1" applyAlignment="1">
      <alignment horizontal="center" vertical="center"/>
    </xf>
    <xf numFmtId="0" fontId="5" fillId="4" borderId="11" xfId="1" applyFont="1" applyFill="1" applyBorder="1" applyAlignment="1">
      <alignment horizontal="center" vertical="center"/>
    </xf>
    <xf numFmtId="0" fontId="5" fillId="4" borderId="10" xfId="1" applyFont="1" applyFill="1" applyBorder="1" applyAlignment="1">
      <alignment horizontal="center" vertical="center"/>
    </xf>
    <xf numFmtId="0" fontId="6" fillId="14" borderId="17" xfId="2" applyFont="1" applyFill="1" applyBorder="1" applyAlignment="1">
      <alignment horizontal="center" vertical="center"/>
    </xf>
    <xf numFmtId="0" fontId="6" fillId="14" borderId="15" xfId="2" applyFont="1" applyFill="1" applyBorder="1" applyAlignment="1">
      <alignment horizontal="center" vertical="center"/>
    </xf>
    <xf numFmtId="0" fontId="6" fillId="15" borderId="17" xfId="2" applyFont="1" applyFill="1" applyBorder="1" applyAlignment="1">
      <alignment horizontal="center" vertical="center"/>
    </xf>
    <xf numFmtId="0" fontId="6" fillId="15" borderId="16" xfId="2" applyFont="1" applyFill="1" applyBorder="1" applyAlignment="1">
      <alignment horizontal="center" vertical="center"/>
    </xf>
    <xf numFmtId="0" fontId="6" fillId="15" borderId="15" xfId="2" applyFont="1" applyFill="1" applyBorder="1" applyAlignment="1">
      <alignment horizontal="center" vertical="center"/>
    </xf>
    <xf numFmtId="0" fontId="6" fillId="14" borderId="19" xfId="2" applyFont="1" applyFill="1" applyBorder="1" applyAlignment="1">
      <alignment horizontal="center" vertical="center"/>
    </xf>
    <xf numFmtId="0" fontId="6" fillId="14" borderId="10" xfId="2" applyFont="1" applyFill="1" applyBorder="1" applyAlignment="1">
      <alignment horizontal="center" vertical="center"/>
    </xf>
    <xf numFmtId="0" fontId="6" fillId="14" borderId="20" xfId="2" applyFont="1" applyFill="1" applyBorder="1" applyAlignment="1">
      <alignment horizontal="center" vertical="center"/>
    </xf>
    <xf numFmtId="0" fontId="6" fillId="14" borderId="18" xfId="2" applyFont="1" applyFill="1" applyBorder="1" applyAlignment="1">
      <alignment horizontal="center" vertical="center"/>
    </xf>
    <xf numFmtId="0" fontId="6" fillId="14" borderId="14" xfId="2" applyFont="1" applyFill="1" applyBorder="1" applyAlignment="1">
      <alignment horizontal="center" vertical="center"/>
    </xf>
    <xf numFmtId="0" fontId="6" fillId="14" borderId="0" xfId="2" applyFont="1" applyFill="1" applyBorder="1" applyAlignment="1">
      <alignment horizontal="center" vertical="center"/>
    </xf>
    <xf numFmtId="0" fontId="6" fillId="14" borderId="12" xfId="2" applyFont="1" applyFill="1" applyBorder="1" applyAlignment="1">
      <alignment horizontal="center" vertical="center"/>
    </xf>
    <xf numFmtId="0" fontId="6" fillId="14" borderId="11" xfId="2" applyFont="1" applyFill="1" applyBorder="1" applyAlignment="1">
      <alignment horizontal="center" vertical="center"/>
    </xf>
    <xf numFmtId="0" fontId="7" fillId="14" borderId="36" xfId="2" applyFont="1" applyFill="1" applyBorder="1" applyAlignment="1">
      <alignment horizontal="center" vertical="center"/>
    </xf>
    <xf numFmtId="0" fontId="7" fillId="14" borderId="38" xfId="2" applyFont="1" applyFill="1" applyBorder="1" applyAlignment="1">
      <alignment horizontal="center" vertical="center"/>
    </xf>
    <xf numFmtId="0" fontId="7" fillId="14" borderId="40" xfId="2" applyFont="1" applyFill="1" applyBorder="1" applyAlignment="1">
      <alignment horizontal="center" vertical="center"/>
    </xf>
    <xf numFmtId="0" fontId="6" fillId="14" borderId="13" xfId="2" applyFont="1" applyFill="1" applyBorder="1" applyAlignment="1">
      <alignment horizontal="center" vertical="center"/>
    </xf>
    <xf numFmtId="0" fontId="6" fillId="9" borderId="16" xfId="2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6" fillId="2" borderId="24" xfId="0" applyFont="1" applyFill="1" applyBorder="1" applyAlignment="1">
      <alignment horizontal="center" vertical="center"/>
    </xf>
    <xf numFmtId="0" fontId="6" fillId="2" borderId="22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/>
    </xf>
    <xf numFmtId="0" fontId="6" fillId="2" borderId="29" xfId="0" applyFont="1" applyFill="1" applyBorder="1" applyAlignment="1">
      <alignment horizontal="center" vertical="center"/>
    </xf>
    <xf numFmtId="0" fontId="6" fillId="2" borderId="30" xfId="0" applyFont="1" applyFill="1" applyBorder="1" applyAlignment="1">
      <alignment horizontal="center" vertical="center"/>
    </xf>
    <xf numFmtId="0" fontId="6" fillId="5" borderId="23" xfId="0" applyFont="1" applyFill="1" applyBorder="1" applyAlignment="1">
      <alignment horizontal="center" vertical="center"/>
    </xf>
    <xf numFmtId="0" fontId="6" fillId="5" borderId="22" xfId="0" applyFont="1" applyFill="1" applyBorder="1" applyAlignment="1">
      <alignment horizontal="center" vertical="center"/>
    </xf>
    <xf numFmtId="0" fontId="6" fillId="5" borderId="24" xfId="0" applyFont="1" applyFill="1" applyBorder="1" applyAlignment="1">
      <alignment horizontal="center" vertical="center"/>
    </xf>
    <xf numFmtId="0" fontId="6" fillId="5" borderId="29" xfId="0" applyFont="1" applyFill="1" applyBorder="1" applyAlignment="1">
      <alignment horizontal="center"/>
    </xf>
    <xf numFmtId="0" fontId="6" fillId="5" borderId="30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vertical="center"/>
    </xf>
    <xf numFmtId="0" fontId="0" fillId="7" borderId="28" xfId="0" applyFill="1" applyBorder="1" applyAlignment="1">
      <alignment horizontal="center"/>
    </xf>
    <xf numFmtId="0" fontId="0" fillId="7" borderId="31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5" fillId="13" borderId="20" xfId="1" applyFont="1" applyFill="1" applyBorder="1" applyAlignment="1">
      <alignment horizontal="center" vertical="center"/>
    </xf>
    <xf numFmtId="0" fontId="5" fillId="13" borderId="18" xfId="1" applyFont="1" applyFill="1" applyBorder="1" applyAlignment="1">
      <alignment horizontal="center" vertical="center"/>
    </xf>
    <xf numFmtId="0" fontId="5" fillId="13" borderId="19" xfId="1" applyFont="1" applyFill="1" applyBorder="1" applyAlignment="1">
      <alignment horizontal="center" vertical="center"/>
    </xf>
    <xf numFmtId="0" fontId="5" fillId="13" borderId="14" xfId="1" applyFont="1" applyFill="1" applyBorder="1" applyAlignment="1">
      <alignment horizontal="center" vertical="center"/>
    </xf>
    <xf numFmtId="0" fontId="5" fillId="13" borderId="0" xfId="1" applyFont="1" applyFill="1" applyBorder="1" applyAlignment="1">
      <alignment horizontal="center" vertical="center"/>
    </xf>
    <xf numFmtId="0" fontId="5" fillId="13" borderId="13" xfId="1" applyFont="1" applyFill="1" applyBorder="1" applyAlignment="1">
      <alignment horizontal="center" vertical="center"/>
    </xf>
    <xf numFmtId="0" fontId="5" fillId="13" borderId="12" xfId="1" applyFont="1" applyFill="1" applyBorder="1" applyAlignment="1">
      <alignment horizontal="center" vertical="center"/>
    </xf>
    <xf numFmtId="0" fontId="5" fillId="13" borderId="11" xfId="1" applyFont="1" applyFill="1" applyBorder="1" applyAlignment="1">
      <alignment horizontal="center" vertical="center"/>
    </xf>
    <xf numFmtId="0" fontId="5" fillId="13" borderId="10" xfId="1" applyFont="1" applyFill="1" applyBorder="1" applyAlignment="1">
      <alignment horizontal="center" vertic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mruColors>
      <color rgb="FFDDDDDD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6.png"/><Relationship Id="rId5" Type="http://schemas.openxmlformats.org/officeDocument/2006/relationships/image" Target="../media/image7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22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20.png"/><Relationship Id="rId1" Type="http://schemas.openxmlformats.org/officeDocument/2006/relationships/image" Target="../media/image40.png"/><Relationship Id="rId6" Type="http://schemas.openxmlformats.org/officeDocument/2006/relationships/image" Target="../media/image34.png"/><Relationship Id="rId11" Type="http://schemas.openxmlformats.org/officeDocument/2006/relationships/image" Target="../media/image45.png"/><Relationship Id="rId5" Type="http://schemas.openxmlformats.org/officeDocument/2006/relationships/image" Target="../media/image27.png"/><Relationship Id="rId10" Type="http://schemas.openxmlformats.org/officeDocument/2006/relationships/image" Target="../media/image44.png"/><Relationship Id="rId4" Type="http://schemas.openxmlformats.org/officeDocument/2006/relationships/image" Target="../media/image23.png"/><Relationship Id="rId9" Type="http://schemas.openxmlformats.org/officeDocument/2006/relationships/image" Target="../media/image4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22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20.png"/><Relationship Id="rId1" Type="http://schemas.openxmlformats.org/officeDocument/2006/relationships/image" Target="../media/image40.png"/><Relationship Id="rId6" Type="http://schemas.openxmlformats.org/officeDocument/2006/relationships/image" Target="../media/image34.png"/><Relationship Id="rId11" Type="http://schemas.openxmlformats.org/officeDocument/2006/relationships/image" Target="../media/image45.png"/><Relationship Id="rId5" Type="http://schemas.openxmlformats.org/officeDocument/2006/relationships/image" Target="../media/image27.png"/><Relationship Id="rId10" Type="http://schemas.openxmlformats.org/officeDocument/2006/relationships/image" Target="../media/image44.png"/><Relationship Id="rId4" Type="http://schemas.openxmlformats.org/officeDocument/2006/relationships/image" Target="../media/image23.png"/><Relationship Id="rId9" Type="http://schemas.openxmlformats.org/officeDocument/2006/relationships/image" Target="../media/image4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27.png"/><Relationship Id="rId4" Type="http://schemas.openxmlformats.org/officeDocument/2006/relationships/image" Target="../media/image4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6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5.png"/><Relationship Id="rId2" Type="http://schemas.openxmlformats.org/officeDocument/2006/relationships/image" Target="../media/image51.png"/><Relationship Id="rId16" Type="http://schemas.openxmlformats.org/officeDocument/2006/relationships/image" Target="../media/image29.png"/><Relationship Id="rId20" Type="http://schemas.openxmlformats.org/officeDocument/2006/relationships/image" Target="../media/image68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10" Type="http://schemas.openxmlformats.org/officeDocument/2006/relationships/image" Target="../media/image59.png"/><Relationship Id="rId19" Type="http://schemas.openxmlformats.org/officeDocument/2006/relationships/image" Target="../media/image67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3" Type="http://schemas.openxmlformats.org/officeDocument/2006/relationships/image" Target="../media/image57.png"/><Relationship Id="rId7" Type="http://schemas.openxmlformats.org/officeDocument/2006/relationships/image" Target="../media/image72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1.png"/><Relationship Id="rId11" Type="http://schemas.openxmlformats.org/officeDocument/2006/relationships/image" Target="../media/image76.png"/><Relationship Id="rId5" Type="http://schemas.openxmlformats.org/officeDocument/2006/relationships/image" Target="../media/image68.png"/><Relationship Id="rId10" Type="http://schemas.openxmlformats.org/officeDocument/2006/relationships/image" Target="../media/image75.png"/><Relationship Id="rId4" Type="http://schemas.openxmlformats.org/officeDocument/2006/relationships/image" Target="../media/image67.png"/><Relationship Id="rId9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0</xdr:rowOff>
    </xdr:from>
    <xdr:to>
      <xdr:col>5</xdr:col>
      <xdr:colOff>466725</xdr:colOff>
      <xdr:row>6</xdr:row>
      <xdr:rowOff>80055</xdr:rowOff>
    </xdr:to>
    <xdr:pic>
      <xdr:nvPicPr>
        <xdr:cNvPr id="2" name="Picture 3" descr="사용자교육표지_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132" t="12064" r="56380" b="15088"/>
        <a:stretch>
          <a:fillRect/>
        </a:stretch>
      </xdr:blipFill>
      <xdr:spPr bwMode="auto">
        <a:xfrm>
          <a:off x="2743200" y="542925"/>
          <a:ext cx="2057400" cy="6229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660030</xdr:colOff>
      <xdr:row>11</xdr:row>
      <xdr:rowOff>25949</xdr:rowOff>
    </xdr:from>
    <xdr:to>
      <xdr:col>27</xdr:col>
      <xdr:colOff>171079</xdr:colOff>
      <xdr:row>55</xdr:row>
      <xdr:rowOff>140230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61843" y="1990480"/>
          <a:ext cx="3749674" cy="7972406"/>
        </a:xfrm>
        <a:prstGeom prst="rect">
          <a:avLst/>
        </a:prstGeom>
      </xdr:spPr>
    </xdr:pic>
    <xdr:clientData/>
  </xdr:twoCellAnchor>
  <xdr:twoCellAnchor editAs="oneCell">
    <xdr:from>
      <xdr:col>4</xdr:col>
      <xdr:colOff>353830</xdr:colOff>
      <xdr:row>10</xdr:row>
      <xdr:rowOff>166535</xdr:rowOff>
    </xdr:from>
    <xdr:to>
      <xdr:col>19</xdr:col>
      <xdr:colOff>634694</xdr:colOff>
      <xdr:row>55</xdr:row>
      <xdr:rowOff>78090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6080" y="1952473"/>
          <a:ext cx="10639302" cy="7948273"/>
        </a:xfrm>
        <a:prstGeom prst="rect">
          <a:avLst/>
        </a:prstGeom>
        <a:solidFill>
          <a:schemeClr val="accent1">
            <a:alpha val="37000"/>
          </a:schemeClr>
        </a:solidFill>
      </xdr:spPr>
    </xdr:pic>
    <xdr:clientData/>
  </xdr:twoCellAnchor>
  <xdr:twoCellAnchor editAs="oneCell">
    <xdr:from>
      <xdr:col>14</xdr:col>
      <xdr:colOff>390767</xdr:colOff>
      <xdr:row>49</xdr:row>
      <xdr:rowOff>109904</xdr:rowOff>
    </xdr:from>
    <xdr:to>
      <xdr:col>19</xdr:col>
      <xdr:colOff>243793</xdr:colOff>
      <xdr:row>56</xdr:row>
      <xdr:rowOff>97693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13075" y="9085385"/>
          <a:ext cx="3272257" cy="1270000"/>
        </a:xfrm>
        <a:prstGeom prst="rect">
          <a:avLst/>
        </a:prstGeom>
      </xdr:spPr>
    </xdr:pic>
    <xdr:clientData/>
  </xdr:twoCellAnchor>
  <xdr:twoCellAnchor>
    <xdr:from>
      <xdr:col>8</xdr:col>
      <xdr:colOff>305288</xdr:colOff>
      <xdr:row>39</xdr:row>
      <xdr:rowOff>24422</xdr:rowOff>
    </xdr:from>
    <xdr:to>
      <xdr:col>14</xdr:col>
      <xdr:colOff>97692</xdr:colOff>
      <xdr:row>40</xdr:row>
      <xdr:rowOff>73269</xdr:rowOff>
    </xdr:to>
    <xdr:sp macro="" textlink="">
      <xdr:nvSpPr>
        <xdr:cNvPr id="3" name="Rectangle 2"/>
        <xdr:cNvSpPr/>
      </xdr:nvSpPr>
      <xdr:spPr>
        <a:xfrm>
          <a:off x="3748942" y="7168172"/>
          <a:ext cx="3924788" cy="2320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Type of Hoop Rebar</a:t>
          </a:r>
        </a:p>
      </xdr:txBody>
    </xdr:sp>
    <xdr:clientData/>
  </xdr:twoCellAnchor>
  <xdr:twoCellAnchor>
    <xdr:from>
      <xdr:col>10</xdr:col>
      <xdr:colOff>630116</xdr:colOff>
      <xdr:row>39</xdr:row>
      <xdr:rowOff>29308</xdr:rowOff>
    </xdr:from>
    <xdr:to>
      <xdr:col>12</xdr:col>
      <xdr:colOff>178289</xdr:colOff>
      <xdr:row>40</xdr:row>
      <xdr:rowOff>65942</xdr:rowOff>
    </xdr:to>
    <xdr:sp macro="" textlink="">
      <xdr:nvSpPr>
        <xdr:cNvPr id="4" name="Rectangle 3"/>
        <xdr:cNvSpPr/>
      </xdr:nvSpPr>
      <xdr:spPr>
        <a:xfrm>
          <a:off x="5451231" y="7173058"/>
          <a:ext cx="925635" cy="219807"/>
        </a:xfrm>
        <a:prstGeom prst="rect">
          <a:avLst/>
        </a:prstGeom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          </a:t>
          </a:r>
          <a:r>
            <a:rPr lang="en-US" sz="1200" baseline="0"/>
            <a:t>Ties </a:t>
          </a:r>
          <a:r>
            <a:rPr lang="en-US" sz="1100" baseline="0"/>
            <a:t>                             </a:t>
          </a:r>
          <a:endParaRPr lang="en-US" sz="1100"/>
        </a:p>
      </xdr:txBody>
    </xdr:sp>
    <xdr:clientData/>
  </xdr:twoCellAnchor>
  <xdr:twoCellAnchor>
    <xdr:from>
      <xdr:col>11</xdr:col>
      <xdr:colOff>87923</xdr:colOff>
      <xdr:row>39</xdr:row>
      <xdr:rowOff>87923</xdr:rowOff>
    </xdr:from>
    <xdr:to>
      <xdr:col>11</xdr:col>
      <xdr:colOff>197827</xdr:colOff>
      <xdr:row>40</xdr:row>
      <xdr:rowOff>51289</xdr:rowOff>
    </xdr:to>
    <xdr:sp macro="" textlink="">
      <xdr:nvSpPr>
        <xdr:cNvPr id="8" name="Oval 7"/>
        <xdr:cNvSpPr/>
      </xdr:nvSpPr>
      <xdr:spPr>
        <a:xfrm>
          <a:off x="5597769" y="7231673"/>
          <a:ext cx="109904" cy="14653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537308</xdr:colOff>
      <xdr:row>39</xdr:row>
      <xdr:rowOff>12213</xdr:rowOff>
    </xdr:from>
    <xdr:to>
      <xdr:col>14</xdr:col>
      <xdr:colOff>85480</xdr:colOff>
      <xdr:row>40</xdr:row>
      <xdr:rowOff>36635</xdr:rowOff>
    </xdr:to>
    <xdr:sp macro="" textlink="">
      <xdr:nvSpPr>
        <xdr:cNvPr id="94" name="Rectangle 93"/>
        <xdr:cNvSpPr/>
      </xdr:nvSpPr>
      <xdr:spPr>
        <a:xfrm>
          <a:off x="6735885" y="7155963"/>
          <a:ext cx="925633" cy="207595"/>
        </a:xfrm>
        <a:prstGeom prst="rect">
          <a:avLst/>
        </a:prstGeom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          </a:t>
          </a:r>
          <a:r>
            <a:rPr lang="en-US" sz="1200" baseline="0"/>
            <a:t>Spira</a:t>
          </a:r>
          <a:r>
            <a:rPr lang="en-US" sz="1100" baseline="0"/>
            <a:t>l                              </a:t>
          </a:r>
          <a:endParaRPr lang="en-US" sz="1100"/>
        </a:p>
      </xdr:txBody>
    </xdr:sp>
    <xdr:clientData/>
  </xdr:twoCellAnchor>
  <xdr:twoCellAnchor>
    <xdr:from>
      <xdr:col>12</xdr:col>
      <xdr:colOff>671634</xdr:colOff>
      <xdr:row>39</xdr:row>
      <xdr:rowOff>85480</xdr:rowOff>
    </xdr:from>
    <xdr:to>
      <xdr:col>13</xdr:col>
      <xdr:colOff>97691</xdr:colOff>
      <xdr:row>40</xdr:row>
      <xdr:rowOff>48846</xdr:rowOff>
    </xdr:to>
    <xdr:sp macro="" textlink="">
      <xdr:nvSpPr>
        <xdr:cNvPr id="90" name="Oval 89"/>
        <xdr:cNvSpPr/>
      </xdr:nvSpPr>
      <xdr:spPr>
        <a:xfrm>
          <a:off x="6826249" y="7229230"/>
          <a:ext cx="109904" cy="14653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427403</xdr:colOff>
      <xdr:row>56</xdr:row>
      <xdr:rowOff>61057</xdr:rowOff>
    </xdr:from>
    <xdr:to>
      <xdr:col>19</xdr:col>
      <xdr:colOff>207595</xdr:colOff>
      <xdr:row>57</xdr:row>
      <xdr:rowOff>109903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49711" y="10318749"/>
          <a:ext cx="3199423" cy="232019"/>
        </a:xfrm>
        <a:prstGeom prst="rect">
          <a:avLst/>
        </a:prstGeom>
      </xdr:spPr>
    </xdr:pic>
    <xdr:clientData/>
  </xdr:twoCellAnchor>
  <xdr:twoCellAnchor editAs="oneCell">
    <xdr:from>
      <xdr:col>14</xdr:col>
      <xdr:colOff>432289</xdr:colOff>
      <xdr:row>58</xdr:row>
      <xdr:rowOff>134327</xdr:rowOff>
    </xdr:from>
    <xdr:to>
      <xdr:col>19</xdr:col>
      <xdr:colOff>188057</xdr:colOff>
      <xdr:row>60</xdr:row>
      <xdr:rowOff>7602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8327" y="10758365"/>
          <a:ext cx="3199423" cy="239622"/>
        </a:xfrm>
        <a:prstGeom prst="rect">
          <a:avLst/>
        </a:prstGeom>
      </xdr:spPr>
    </xdr:pic>
    <xdr:clientData/>
  </xdr:twoCellAnchor>
  <xdr:twoCellAnchor>
    <xdr:from>
      <xdr:col>14</xdr:col>
      <xdr:colOff>515328</xdr:colOff>
      <xdr:row>58</xdr:row>
      <xdr:rowOff>129442</xdr:rowOff>
    </xdr:from>
    <xdr:to>
      <xdr:col>19</xdr:col>
      <xdr:colOff>166687</xdr:colOff>
      <xdr:row>60</xdr:row>
      <xdr:rowOff>11906</xdr:rowOff>
    </xdr:to>
    <xdr:sp macro="" textlink="">
      <xdr:nvSpPr>
        <xdr:cNvPr id="11" name="Rectangle 10"/>
        <xdr:cNvSpPr/>
      </xdr:nvSpPr>
      <xdr:spPr>
        <a:xfrm>
          <a:off x="8111516" y="10487880"/>
          <a:ext cx="3104171" cy="239651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440531</xdr:colOff>
      <xdr:row>58</xdr:row>
      <xdr:rowOff>130968</xdr:rowOff>
    </xdr:from>
    <xdr:to>
      <xdr:col>16</xdr:col>
      <xdr:colOff>11906</xdr:colOff>
      <xdr:row>60</xdr:row>
      <xdr:rowOff>35719</xdr:rowOff>
    </xdr:to>
    <xdr:sp macro="" textlink="">
      <xdr:nvSpPr>
        <xdr:cNvPr id="15" name="Rectangle 14"/>
        <xdr:cNvSpPr/>
      </xdr:nvSpPr>
      <xdr:spPr>
        <a:xfrm>
          <a:off x="8036719" y="10489406"/>
          <a:ext cx="952500" cy="26193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700">
              <a:latin typeface="Arial" panose="020B0604020202020204" pitchFamily="34" charset="0"/>
              <a:cs typeface="Arial" panose="020B0604020202020204" pitchFamily="34" charset="0"/>
            </a:rPr>
            <a:t>Crack</a:t>
          </a:r>
          <a:r>
            <a:rPr lang="en-US" sz="700" baseline="0">
              <a:latin typeface="Arial" panose="020B0604020202020204" pitchFamily="34" charset="0"/>
              <a:cs typeface="Arial" panose="020B0604020202020204" pitchFamily="34" charset="0"/>
            </a:rPr>
            <a:t> Width (mm)</a:t>
          </a:r>
          <a:endParaRPr lang="en-US" sz="7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16</xdr:col>
      <xdr:colOff>12212</xdr:colOff>
      <xdr:row>56</xdr:row>
      <xdr:rowOff>97690</xdr:rowOff>
    </xdr:from>
    <xdr:to>
      <xdr:col>17</xdr:col>
      <xdr:colOff>547465</xdr:colOff>
      <xdr:row>57</xdr:row>
      <xdr:rowOff>65943</xdr:rowOff>
    </xdr:to>
    <xdr:sp macro="" textlink="">
      <xdr:nvSpPr>
        <xdr:cNvPr id="16" name="Rectangle 15"/>
        <xdr:cNvSpPr/>
      </xdr:nvSpPr>
      <xdr:spPr>
        <a:xfrm>
          <a:off x="8965712" y="10355382"/>
          <a:ext cx="1223984" cy="1514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Serviceability limits</a:t>
          </a:r>
        </a:p>
      </xdr:txBody>
    </xdr:sp>
    <xdr:clientData/>
  </xdr:twoCellAnchor>
  <xdr:twoCellAnchor editAs="oneCell">
    <xdr:from>
      <xdr:col>14</xdr:col>
      <xdr:colOff>432289</xdr:colOff>
      <xdr:row>57</xdr:row>
      <xdr:rowOff>83036</xdr:rowOff>
    </xdr:from>
    <xdr:to>
      <xdr:col>19</xdr:col>
      <xdr:colOff>190499</xdr:colOff>
      <xdr:row>58</xdr:row>
      <xdr:rowOff>130628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8327" y="10523901"/>
          <a:ext cx="3201865" cy="230765"/>
        </a:xfrm>
        <a:prstGeom prst="rect">
          <a:avLst/>
        </a:prstGeom>
      </xdr:spPr>
    </xdr:pic>
    <xdr:clientData/>
  </xdr:twoCellAnchor>
  <xdr:twoCellAnchor>
    <xdr:from>
      <xdr:col>14</xdr:col>
      <xdr:colOff>369705</xdr:colOff>
      <xdr:row>12</xdr:row>
      <xdr:rowOff>168521</xdr:rowOff>
    </xdr:from>
    <xdr:to>
      <xdr:col>19</xdr:col>
      <xdr:colOff>499147</xdr:colOff>
      <xdr:row>30</xdr:row>
      <xdr:rowOff>144099</xdr:rowOff>
    </xdr:to>
    <xdr:sp macro="" textlink="">
      <xdr:nvSpPr>
        <xdr:cNvPr id="20" name="Rectangle 19"/>
        <xdr:cNvSpPr/>
      </xdr:nvSpPr>
      <xdr:spPr>
        <a:xfrm>
          <a:off x="10037580" y="2311646"/>
          <a:ext cx="3582255" cy="3190266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674077</xdr:colOff>
      <xdr:row>8</xdr:row>
      <xdr:rowOff>0</xdr:rowOff>
    </xdr:from>
    <xdr:to>
      <xdr:col>17</xdr:col>
      <xdr:colOff>666750</xdr:colOff>
      <xdr:row>12</xdr:row>
      <xdr:rowOff>153865</xdr:rowOff>
    </xdr:to>
    <xdr:cxnSp macro="">
      <xdr:nvCxnSpPr>
        <xdr:cNvPr id="12" name="Straight Arrow Connector 11"/>
        <xdr:cNvCxnSpPr/>
      </xdr:nvCxnSpPr>
      <xdr:spPr>
        <a:xfrm flipV="1">
          <a:off x="9627577" y="1465385"/>
          <a:ext cx="681404" cy="8865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431434</xdr:colOff>
      <xdr:row>57</xdr:row>
      <xdr:rowOff>71437</xdr:rowOff>
    </xdr:from>
    <xdr:to>
      <xdr:col>19</xdr:col>
      <xdr:colOff>188668</xdr:colOff>
      <xdr:row>60</xdr:row>
      <xdr:rowOff>36634</xdr:rowOff>
    </xdr:to>
    <xdr:sp macro="" textlink="">
      <xdr:nvSpPr>
        <xdr:cNvPr id="24" name="Rectangle 23"/>
        <xdr:cNvSpPr/>
      </xdr:nvSpPr>
      <xdr:spPr>
        <a:xfrm>
          <a:off x="10099309" y="10251281"/>
          <a:ext cx="3210047" cy="500978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505559</xdr:colOff>
      <xdr:row>46</xdr:row>
      <xdr:rowOff>126388</xdr:rowOff>
    </xdr:from>
    <xdr:to>
      <xdr:col>7</xdr:col>
      <xdr:colOff>381001</xdr:colOff>
      <xdr:row>51</xdr:row>
      <xdr:rowOff>47625</xdr:rowOff>
    </xdr:to>
    <xdr:sp macro="" textlink="">
      <xdr:nvSpPr>
        <xdr:cNvPr id="25" name="Rectangle 24"/>
        <xdr:cNvSpPr/>
      </xdr:nvSpPr>
      <xdr:spPr>
        <a:xfrm>
          <a:off x="1196122" y="8341701"/>
          <a:ext cx="1947129" cy="814205"/>
        </a:xfrm>
        <a:prstGeom prst="rect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NOT REQUIRED FOR</a:t>
          </a:r>
          <a:r>
            <a:rPr lang="en-US" sz="1100" baseline="0"/>
            <a:t> IS CODE</a:t>
          </a:r>
          <a:endParaRPr lang="en-US" sz="1100"/>
        </a:p>
      </xdr:txBody>
    </xdr:sp>
    <xdr:clientData/>
  </xdr:twoCellAnchor>
  <xdr:twoCellAnchor>
    <xdr:from>
      <xdr:col>6</xdr:col>
      <xdr:colOff>107156</xdr:colOff>
      <xdr:row>51</xdr:row>
      <xdr:rowOff>95250</xdr:rowOff>
    </xdr:from>
    <xdr:to>
      <xdr:col>6</xdr:col>
      <xdr:colOff>297656</xdr:colOff>
      <xdr:row>64</xdr:row>
      <xdr:rowOff>23812</xdr:rowOff>
    </xdr:to>
    <xdr:cxnSp macro="">
      <xdr:nvCxnSpPr>
        <xdr:cNvPr id="17" name="Straight Arrow Connector 16"/>
        <xdr:cNvCxnSpPr/>
      </xdr:nvCxnSpPr>
      <xdr:spPr>
        <a:xfrm>
          <a:off x="2178844" y="9203531"/>
          <a:ext cx="190500" cy="225028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143083</xdr:colOff>
      <xdr:row>31</xdr:row>
      <xdr:rowOff>83343</xdr:rowOff>
    </xdr:from>
    <xdr:to>
      <xdr:col>7</xdr:col>
      <xdr:colOff>595312</xdr:colOff>
      <xdr:row>33</xdr:row>
      <xdr:rowOff>166686</xdr:rowOff>
    </xdr:to>
    <xdr:sp macro="" textlink="">
      <xdr:nvSpPr>
        <xdr:cNvPr id="33" name="Rectangle 32"/>
        <xdr:cNvSpPr/>
      </xdr:nvSpPr>
      <xdr:spPr>
        <a:xfrm>
          <a:off x="4286458" y="5619749"/>
          <a:ext cx="1142792" cy="440531"/>
        </a:xfrm>
        <a:prstGeom prst="rect">
          <a:avLst/>
        </a:prstGeom>
        <a:solidFill>
          <a:schemeClr val="accent1">
            <a:alpha val="22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291246</xdr:colOff>
      <xdr:row>31</xdr:row>
      <xdr:rowOff>102576</xdr:rowOff>
    </xdr:from>
    <xdr:to>
      <xdr:col>7</xdr:col>
      <xdr:colOff>559593</xdr:colOff>
      <xdr:row>33</xdr:row>
      <xdr:rowOff>154781</xdr:rowOff>
    </xdr:to>
    <xdr:sp macro="" textlink="">
      <xdr:nvSpPr>
        <xdr:cNvPr id="37" name="Rectangle 36"/>
        <xdr:cNvSpPr/>
      </xdr:nvSpPr>
      <xdr:spPr>
        <a:xfrm>
          <a:off x="5125184" y="5638982"/>
          <a:ext cx="268347" cy="40939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416718</xdr:colOff>
      <xdr:row>33</xdr:row>
      <xdr:rowOff>83343</xdr:rowOff>
    </xdr:from>
    <xdr:to>
      <xdr:col>7</xdr:col>
      <xdr:colOff>285749</xdr:colOff>
      <xdr:row>37</xdr:row>
      <xdr:rowOff>71437</xdr:rowOff>
    </xdr:to>
    <xdr:cxnSp macro="">
      <xdr:nvCxnSpPr>
        <xdr:cNvPr id="38" name="Straight Arrow Connector 37"/>
        <xdr:cNvCxnSpPr/>
      </xdr:nvCxnSpPr>
      <xdr:spPr>
        <a:xfrm flipH="1">
          <a:off x="2488406" y="5976937"/>
          <a:ext cx="2631281" cy="70246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607219</xdr:colOff>
      <xdr:row>36</xdr:row>
      <xdr:rowOff>154781</xdr:rowOff>
    </xdr:from>
    <xdr:to>
      <xdr:col>3</xdr:col>
      <xdr:colOff>421245</xdr:colOff>
      <xdr:row>45</xdr:row>
      <xdr:rowOff>80770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7219" y="6584156"/>
          <a:ext cx="1885714" cy="1533333"/>
        </a:xfrm>
        <a:prstGeom prst="rect">
          <a:avLst/>
        </a:prstGeom>
      </xdr:spPr>
    </xdr:pic>
    <xdr:clientData/>
  </xdr:twoCellAnchor>
  <xdr:twoCellAnchor>
    <xdr:from>
      <xdr:col>8</xdr:col>
      <xdr:colOff>528640</xdr:colOff>
      <xdr:row>49</xdr:row>
      <xdr:rowOff>119063</xdr:rowOff>
    </xdr:from>
    <xdr:to>
      <xdr:col>11</xdr:col>
      <xdr:colOff>162782</xdr:colOff>
      <xdr:row>50</xdr:row>
      <xdr:rowOff>99425</xdr:rowOff>
    </xdr:to>
    <xdr:sp macro="" textlink="">
      <xdr:nvSpPr>
        <xdr:cNvPr id="43" name="Rectangle 42"/>
        <xdr:cNvSpPr/>
      </xdr:nvSpPr>
      <xdr:spPr>
        <a:xfrm>
          <a:off x="6053140" y="8870157"/>
          <a:ext cx="1705830" cy="1589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Apply</a:t>
          </a:r>
          <a:r>
            <a:rPr lang="en-US" sz="8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IS 13920 Design </a:t>
          </a:r>
        </a:p>
      </xdr:txBody>
    </xdr:sp>
    <xdr:clientData/>
  </xdr:twoCellAnchor>
  <xdr:twoCellAnchor>
    <xdr:from>
      <xdr:col>8</xdr:col>
      <xdr:colOff>452439</xdr:colOff>
      <xdr:row>50</xdr:row>
      <xdr:rowOff>142691</xdr:rowOff>
    </xdr:from>
    <xdr:to>
      <xdr:col>11</xdr:col>
      <xdr:colOff>186592</xdr:colOff>
      <xdr:row>51</xdr:row>
      <xdr:rowOff>123054</xdr:rowOff>
    </xdr:to>
    <xdr:sp macro="" textlink="">
      <xdr:nvSpPr>
        <xdr:cNvPr id="44" name="Rectangle 43"/>
        <xdr:cNvSpPr/>
      </xdr:nvSpPr>
      <xdr:spPr>
        <a:xfrm>
          <a:off x="5976939" y="9072379"/>
          <a:ext cx="1805841" cy="1589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533402</xdr:colOff>
      <xdr:row>46</xdr:row>
      <xdr:rowOff>176029</xdr:rowOff>
    </xdr:from>
    <xdr:to>
      <xdr:col>7</xdr:col>
      <xdr:colOff>261938</xdr:colOff>
      <xdr:row>48</xdr:row>
      <xdr:rowOff>23811</xdr:rowOff>
    </xdr:to>
    <xdr:sp macro="" textlink="">
      <xdr:nvSpPr>
        <xdr:cNvPr id="46" name="Rectangle 45"/>
        <xdr:cNvSpPr/>
      </xdr:nvSpPr>
      <xdr:spPr>
        <a:xfrm>
          <a:off x="3295652" y="8391342"/>
          <a:ext cx="1800224" cy="2049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509589</xdr:colOff>
      <xdr:row>47</xdr:row>
      <xdr:rowOff>176030</xdr:rowOff>
    </xdr:from>
    <xdr:to>
      <xdr:col>7</xdr:col>
      <xdr:colOff>261937</xdr:colOff>
      <xdr:row>49</xdr:row>
      <xdr:rowOff>23811</xdr:rowOff>
    </xdr:to>
    <xdr:sp macro="" textlink="">
      <xdr:nvSpPr>
        <xdr:cNvPr id="47" name="Rectangle 46"/>
        <xdr:cNvSpPr/>
      </xdr:nvSpPr>
      <xdr:spPr>
        <a:xfrm>
          <a:off x="3271839" y="8569936"/>
          <a:ext cx="1824036" cy="2049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521495</xdr:colOff>
      <xdr:row>48</xdr:row>
      <xdr:rowOff>164123</xdr:rowOff>
    </xdr:from>
    <xdr:to>
      <xdr:col>7</xdr:col>
      <xdr:colOff>273843</xdr:colOff>
      <xdr:row>49</xdr:row>
      <xdr:rowOff>154780</xdr:rowOff>
    </xdr:to>
    <xdr:sp macro="" textlink="">
      <xdr:nvSpPr>
        <xdr:cNvPr id="48" name="Rectangle 47"/>
        <xdr:cNvSpPr/>
      </xdr:nvSpPr>
      <xdr:spPr>
        <a:xfrm>
          <a:off x="3283745" y="8736623"/>
          <a:ext cx="1824036" cy="16925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545308</xdr:colOff>
      <xdr:row>49</xdr:row>
      <xdr:rowOff>176030</xdr:rowOff>
    </xdr:from>
    <xdr:to>
      <xdr:col>7</xdr:col>
      <xdr:colOff>279461</xdr:colOff>
      <xdr:row>50</xdr:row>
      <xdr:rowOff>156392</xdr:rowOff>
    </xdr:to>
    <xdr:sp macro="" textlink="">
      <xdr:nvSpPr>
        <xdr:cNvPr id="49" name="Rectangle 48"/>
        <xdr:cNvSpPr/>
      </xdr:nvSpPr>
      <xdr:spPr>
        <a:xfrm>
          <a:off x="3307558" y="8927124"/>
          <a:ext cx="1805841" cy="1589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440532</xdr:colOff>
      <xdr:row>38</xdr:row>
      <xdr:rowOff>47441</xdr:rowOff>
    </xdr:from>
    <xdr:to>
      <xdr:col>19</xdr:col>
      <xdr:colOff>190499</xdr:colOff>
      <xdr:row>39</xdr:row>
      <xdr:rowOff>71437</xdr:rowOff>
    </xdr:to>
    <xdr:sp macro="" textlink="">
      <xdr:nvSpPr>
        <xdr:cNvPr id="50" name="Rectangle 49"/>
        <xdr:cNvSpPr/>
      </xdr:nvSpPr>
      <xdr:spPr>
        <a:xfrm>
          <a:off x="10108407" y="6834004"/>
          <a:ext cx="3202780" cy="2025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464344</xdr:colOff>
      <xdr:row>39</xdr:row>
      <xdr:rowOff>95067</xdr:rowOff>
    </xdr:from>
    <xdr:to>
      <xdr:col>14</xdr:col>
      <xdr:colOff>511969</xdr:colOff>
      <xdr:row>40</xdr:row>
      <xdr:rowOff>83344</xdr:rowOff>
    </xdr:to>
    <xdr:sp macro="" textlink="">
      <xdr:nvSpPr>
        <xdr:cNvPr id="51" name="Rectangle 50"/>
        <xdr:cNvSpPr/>
      </xdr:nvSpPr>
      <xdr:spPr>
        <a:xfrm>
          <a:off x="10132219" y="7060223"/>
          <a:ext cx="47625" cy="1668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464344</xdr:colOff>
      <xdr:row>40</xdr:row>
      <xdr:rowOff>95067</xdr:rowOff>
    </xdr:from>
    <xdr:to>
      <xdr:col>14</xdr:col>
      <xdr:colOff>511969</xdr:colOff>
      <xdr:row>41</xdr:row>
      <xdr:rowOff>83344</xdr:rowOff>
    </xdr:to>
    <xdr:sp macro="" textlink="">
      <xdr:nvSpPr>
        <xdr:cNvPr id="56" name="Rectangle 55"/>
        <xdr:cNvSpPr/>
      </xdr:nvSpPr>
      <xdr:spPr>
        <a:xfrm>
          <a:off x="10132219" y="7238817"/>
          <a:ext cx="47625" cy="1668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642938</xdr:colOff>
      <xdr:row>41</xdr:row>
      <xdr:rowOff>142692</xdr:rowOff>
    </xdr:from>
    <xdr:to>
      <xdr:col>15</xdr:col>
      <xdr:colOff>0</xdr:colOff>
      <xdr:row>42</xdr:row>
      <xdr:rowOff>130969</xdr:rowOff>
    </xdr:to>
    <xdr:sp macro="" textlink="">
      <xdr:nvSpPr>
        <xdr:cNvPr id="57" name="Rectangle 56"/>
        <xdr:cNvSpPr/>
      </xdr:nvSpPr>
      <xdr:spPr>
        <a:xfrm>
          <a:off x="10310813" y="7465036"/>
          <a:ext cx="47625" cy="1668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642938</xdr:colOff>
      <xdr:row>42</xdr:row>
      <xdr:rowOff>166505</xdr:rowOff>
    </xdr:from>
    <xdr:to>
      <xdr:col>15</xdr:col>
      <xdr:colOff>0</xdr:colOff>
      <xdr:row>43</xdr:row>
      <xdr:rowOff>154783</xdr:rowOff>
    </xdr:to>
    <xdr:sp macro="" textlink="">
      <xdr:nvSpPr>
        <xdr:cNvPr id="58" name="Rectangle 57"/>
        <xdr:cNvSpPr/>
      </xdr:nvSpPr>
      <xdr:spPr>
        <a:xfrm>
          <a:off x="10310813" y="7667443"/>
          <a:ext cx="47625" cy="1668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488157</xdr:colOff>
      <xdr:row>47</xdr:row>
      <xdr:rowOff>59349</xdr:rowOff>
    </xdr:from>
    <xdr:to>
      <xdr:col>14</xdr:col>
      <xdr:colOff>535782</xdr:colOff>
      <xdr:row>48</xdr:row>
      <xdr:rowOff>47626</xdr:rowOff>
    </xdr:to>
    <xdr:sp macro="" textlink="">
      <xdr:nvSpPr>
        <xdr:cNvPr id="59" name="Rectangle 58"/>
        <xdr:cNvSpPr/>
      </xdr:nvSpPr>
      <xdr:spPr>
        <a:xfrm>
          <a:off x="10156032" y="8453255"/>
          <a:ext cx="47625" cy="1668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642937</xdr:colOff>
      <xdr:row>48</xdr:row>
      <xdr:rowOff>95067</xdr:rowOff>
    </xdr:from>
    <xdr:to>
      <xdr:col>15</xdr:col>
      <xdr:colOff>-1</xdr:colOff>
      <xdr:row>49</xdr:row>
      <xdr:rowOff>83344</xdr:rowOff>
    </xdr:to>
    <xdr:sp macro="" textlink="">
      <xdr:nvSpPr>
        <xdr:cNvPr id="62" name="Rectangle 61"/>
        <xdr:cNvSpPr/>
      </xdr:nvSpPr>
      <xdr:spPr>
        <a:xfrm>
          <a:off x="10310812" y="8667567"/>
          <a:ext cx="47625" cy="1668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12</xdr:col>
      <xdr:colOff>416719</xdr:colOff>
      <xdr:row>44</xdr:row>
      <xdr:rowOff>107156</xdr:rowOff>
    </xdr:from>
    <xdr:to>
      <xdr:col>14</xdr:col>
      <xdr:colOff>500062</xdr:colOff>
      <xdr:row>60</xdr:row>
      <xdr:rowOff>83344</xdr:rowOff>
    </xdr:to>
    <xdr:cxnSp macro="">
      <xdr:nvCxnSpPr>
        <xdr:cNvPr id="39" name="Straight Arrow Connector 38"/>
        <xdr:cNvCxnSpPr/>
      </xdr:nvCxnSpPr>
      <xdr:spPr>
        <a:xfrm flipH="1">
          <a:off x="8703469" y="7965281"/>
          <a:ext cx="1464468" cy="28336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9526</xdr:colOff>
      <xdr:row>43</xdr:row>
      <xdr:rowOff>9343</xdr:rowOff>
    </xdr:from>
    <xdr:to>
      <xdr:col>3</xdr:col>
      <xdr:colOff>434242</xdr:colOff>
      <xdr:row>43</xdr:row>
      <xdr:rowOff>168299</xdr:rowOff>
    </xdr:to>
    <xdr:sp macro="" textlink="">
      <xdr:nvSpPr>
        <xdr:cNvPr id="65" name="Rectangle 64"/>
        <xdr:cNvSpPr/>
      </xdr:nvSpPr>
      <xdr:spPr>
        <a:xfrm>
          <a:off x="700089" y="7688874"/>
          <a:ext cx="1805841" cy="1589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1             0.5         0.7             2</a:t>
          </a:r>
        </a:p>
      </xdr:txBody>
    </xdr:sp>
    <xdr:clientData/>
  </xdr:twoCellAnchor>
  <xdr:twoCellAnchor>
    <xdr:from>
      <xdr:col>0</xdr:col>
      <xdr:colOff>190500</xdr:colOff>
      <xdr:row>36</xdr:row>
      <xdr:rowOff>0</xdr:rowOff>
    </xdr:from>
    <xdr:to>
      <xdr:col>1</xdr:col>
      <xdr:colOff>35719</xdr:colOff>
      <xdr:row>43</xdr:row>
      <xdr:rowOff>83345</xdr:rowOff>
    </xdr:to>
    <xdr:cxnSp macro="">
      <xdr:nvCxnSpPr>
        <xdr:cNvPr id="66" name="Straight Arrow Connector 65"/>
        <xdr:cNvCxnSpPr/>
      </xdr:nvCxnSpPr>
      <xdr:spPr>
        <a:xfrm>
          <a:off x="190500" y="6429375"/>
          <a:ext cx="535782" cy="1333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428627</xdr:colOff>
      <xdr:row>36</xdr:row>
      <xdr:rowOff>11724</xdr:rowOff>
    </xdr:from>
    <xdr:to>
      <xdr:col>19</xdr:col>
      <xdr:colOff>202406</xdr:colOff>
      <xdr:row>37</xdr:row>
      <xdr:rowOff>0</xdr:rowOff>
    </xdr:to>
    <xdr:sp macro="" textlink="">
      <xdr:nvSpPr>
        <xdr:cNvPr id="69" name="Rectangle 68"/>
        <xdr:cNvSpPr/>
      </xdr:nvSpPr>
      <xdr:spPr>
        <a:xfrm>
          <a:off x="10096502" y="6441099"/>
          <a:ext cx="3226592" cy="1668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33</xdr:col>
      <xdr:colOff>452438</xdr:colOff>
      <xdr:row>7</xdr:row>
      <xdr:rowOff>107157</xdr:rowOff>
    </xdr:from>
    <xdr:to>
      <xdr:col>50</xdr:col>
      <xdr:colOff>655732</xdr:colOff>
      <xdr:row>51</xdr:row>
      <xdr:rowOff>163318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360063" y="1357313"/>
          <a:ext cx="11942857" cy="7914286"/>
        </a:xfrm>
        <a:prstGeom prst="rect">
          <a:avLst/>
        </a:prstGeom>
      </xdr:spPr>
    </xdr:pic>
    <xdr:clientData/>
  </xdr:twoCellAnchor>
  <xdr:twoCellAnchor>
    <xdr:from>
      <xdr:col>36</xdr:col>
      <xdr:colOff>195996</xdr:colOff>
      <xdr:row>28</xdr:row>
      <xdr:rowOff>35719</xdr:rowOff>
    </xdr:from>
    <xdr:to>
      <xdr:col>36</xdr:col>
      <xdr:colOff>464343</xdr:colOff>
      <xdr:row>30</xdr:row>
      <xdr:rowOff>87924</xdr:rowOff>
    </xdr:to>
    <xdr:sp macro="" textlink="">
      <xdr:nvSpPr>
        <xdr:cNvPr id="71" name="Rectangle 70"/>
        <xdr:cNvSpPr/>
      </xdr:nvSpPr>
      <xdr:spPr>
        <a:xfrm>
          <a:off x="25175309" y="5036344"/>
          <a:ext cx="268347" cy="40939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321468</xdr:colOff>
      <xdr:row>30</xdr:row>
      <xdr:rowOff>16486</xdr:rowOff>
    </xdr:from>
    <xdr:to>
      <xdr:col>36</xdr:col>
      <xdr:colOff>190499</xdr:colOff>
      <xdr:row>34</xdr:row>
      <xdr:rowOff>4580</xdr:rowOff>
    </xdr:to>
    <xdr:cxnSp macro="">
      <xdr:nvCxnSpPr>
        <xdr:cNvPr id="72" name="Straight Arrow Connector 71"/>
        <xdr:cNvCxnSpPr/>
      </xdr:nvCxnSpPr>
      <xdr:spPr>
        <a:xfrm flipH="1">
          <a:off x="22538531" y="5374299"/>
          <a:ext cx="2631281" cy="70246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511969</xdr:colOff>
      <xdr:row>33</xdr:row>
      <xdr:rowOff>87924</xdr:rowOff>
    </xdr:from>
    <xdr:to>
      <xdr:col>32</xdr:col>
      <xdr:colOff>325995</xdr:colOff>
      <xdr:row>42</xdr:row>
      <xdr:rowOff>13913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57344" y="5981518"/>
          <a:ext cx="1885714" cy="1533333"/>
        </a:xfrm>
        <a:prstGeom prst="rect">
          <a:avLst/>
        </a:prstGeom>
      </xdr:spPr>
    </xdr:pic>
    <xdr:clientData/>
  </xdr:twoCellAnchor>
  <xdr:twoCellAnchor>
    <xdr:from>
      <xdr:col>29</xdr:col>
      <xdr:colOff>571501</xdr:colOff>
      <xdr:row>39</xdr:row>
      <xdr:rowOff>159362</xdr:rowOff>
    </xdr:from>
    <xdr:to>
      <xdr:col>32</xdr:col>
      <xdr:colOff>305654</xdr:colOff>
      <xdr:row>40</xdr:row>
      <xdr:rowOff>139724</xdr:rowOff>
    </xdr:to>
    <xdr:sp macro="" textlink="">
      <xdr:nvSpPr>
        <xdr:cNvPr id="83" name="Rectangle 82"/>
        <xdr:cNvSpPr/>
      </xdr:nvSpPr>
      <xdr:spPr>
        <a:xfrm>
          <a:off x="20716876" y="7124518"/>
          <a:ext cx="1805841" cy="1589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1             0.5         0.7             2</a:t>
          </a:r>
        </a:p>
      </xdr:txBody>
    </xdr:sp>
    <xdr:clientData/>
  </xdr:twoCellAnchor>
  <xdr:twoCellAnchor>
    <xdr:from>
      <xdr:col>33</xdr:col>
      <xdr:colOff>624621</xdr:colOff>
      <xdr:row>42</xdr:row>
      <xdr:rowOff>54950</xdr:rowOff>
    </xdr:from>
    <xdr:to>
      <xdr:col>36</xdr:col>
      <xdr:colOff>500063</xdr:colOff>
      <xdr:row>46</xdr:row>
      <xdr:rowOff>154780</xdr:rowOff>
    </xdr:to>
    <xdr:sp macro="" textlink="">
      <xdr:nvSpPr>
        <xdr:cNvPr id="84" name="Rectangle 83"/>
        <xdr:cNvSpPr/>
      </xdr:nvSpPr>
      <xdr:spPr>
        <a:xfrm>
          <a:off x="23532246" y="7555888"/>
          <a:ext cx="1947130" cy="814205"/>
        </a:xfrm>
        <a:prstGeom prst="rect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NOT REQUIRED FOR</a:t>
          </a:r>
          <a:r>
            <a:rPr lang="en-US" sz="1100" baseline="0"/>
            <a:t> IS CODE</a:t>
          </a:r>
          <a:endParaRPr lang="en-US" sz="1100"/>
        </a:p>
      </xdr:txBody>
    </xdr:sp>
    <xdr:clientData/>
  </xdr:twoCellAnchor>
  <xdr:twoCellAnchor>
    <xdr:from>
      <xdr:col>35</xdr:col>
      <xdr:colOff>226218</xdr:colOff>
      <xdr:row>47</xdr:row>
      <xdr:rowOff>23812</xdr:rowOff>
    </xdr:from>
    <xdr:to>
      <xdr:col>36</xdr:col>
      <xdr:colOff>71437</xdr:colOff>
      <xdr:row>54</xdr:row>
      <xdr:rowOff>154781</xdr:rowOff>
    </xdr:to>
    <xdr:cxnSp macro="">
      <xdr:nvCxnSpPr>
        <xdr:cNvPr id="85" name="Straight Arrow Connector 84"/>
        <xdr:cNvCxnSpPr/>
      </xdr:nvCxnSpPr>
      <xdr:spPr>
        <a:xfrm>
          <a:off x="24514968" y="8417718"/>
          <a:ext cx="535782" cy="13811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652463</xdr:colOff>
      <xdr:row>42</xdr:row>
      <xdr:rowOff>104592</xdr:rowOff>
    </xdr:from>
    <xdr:to>
      <xdr:col>36</xdr:col>
      <xdr:colOff>386616</xdr:colOff>
      <xdr:row>43</xdr:row>
      <xdr:rowOff>84955</xdr:rowOff>
    </xdr:to>
    <xdr:sp macro="" textlink="">
      <xdr:nvSpPr>
        <xdr:cNvPr id="86" name="Rectangle 85"/>
        <xdr:cNvSpPr/>
      </xdr:nvSpPr>
      <xdr:spPr>
        <a:xfrm>
          <a:off x="23560088" y="7605530"/>
          <a:ext cx="1805841" cy="1589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33</xdr:col>
      <xdr:colOff>652464</xdr:colOff>
      <xdr:row>43</xdr:row>
      <xdr:rowOff>92687</xdr:rowOff>
    </xdr:from>
    <xdr:to>
      <xdr:col>36</xdr:col>
      <xdr:colOff>386617</xdr:colOff>
      <xdr:row>44</xdr:row>
      <xdr:rowOff>73049</xdr:rowOff>
    </xdr:to>
    <xdr:sp macro="" textlink="">
      <xdr:nvSpPr>
        <xdr:cNvPr id="87" name="Rectangle 86"/>
        <xdr:cNvSpPr/>
      </xdr:nvSpPr>
      <xdr:spPr>
        <a:xfrm>
          <a:off x="23560089" y="7772218"/>
          <a:ext cx="1805841" cy="1589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33</xdr:col>
      <xdr:colOff>640557</xdr:colOff>
      <xdr:row>44</xdr:row>
      <xdr:rowOff>92686</xdr:rowOff>
    </xdr:from>
    <xdr:to>
      <xdr:col>36</xdr:col>
      <xdr:colOff>374710</xdr:colOff>
      <xdr:row>45</xdr:row>
      <xdr:rowOff>73048</xdr:rowOff>
    </xdr:to>
    <xdr:sp macro="" textlink="">
      <xdr:nvSpPr>
        <xdr:cNvPr id="88" name="Rectangle 87"/>
        <xdr:cNvSpPr/>
      </xdr:nvSpPr>
      <xdr:spPr>
        <a:xfrm>
          <a:off x="23548182" y="7950811"/>
          <a:ext cx="1805841" cy="1589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33</xdr:col>
      <xdr:colOff>664370</xdr:colOff>
      <xdr:row>45</xdr:row>
      <xdr:rowOff>104592</xdr:rowOff>
    </xdr:from>
    <xdr:to>
      <xdr:col>36</xdr:col>
      <xdr:colOff>398523</xdr:colOff>
      <xdr:row>46</xdr:row>
      <xdr:rowOff>84954</xdr:rowOff>
    </xdr:to>
    <xdr:sp macro="" textlink="">
      <xdr:nvSpPr>
        <xdr:cNvPr id="89" name="Rectangle 88"/>
        <xdr:cNvSpPr/>
      </xdr:nvSpPr>
      <xdr:spPr>
        <a:xfrm>
          <a:off x="23571995" y="8141311"/>
          <a:ext cx="1805841" cy="1589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33</xdr:col>
      <xdr:colOff>416719</xdr:colOff>
      <xdr:row>59</xdr:row>
      <xdr:rowOff>23813</xdr:rowOff>
    </xdr:from>
    <xdr:to>
      <xdr:col>47</xdr:col>
      <xdr:colOff>215511</xdr:colOff>
      <xdr:row>105</xdr:row>
      <xdr:rowOff>113262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324344" y="10560844"/>
          <a:ext cx="9466667" cy="8304762"/>
        </a:xfrm>
        <a:prstGeom prst="rect">
          <a:avLst/>
        </a:prstGeom>
      </xdr:spPr>
    </xdr:pic>
    <xdr:clientData/>
  </xdr:twoCellAnchor>
  <xdr:twoCellAnchor>
    <xdr:from>
      <xdr:col>33</xdr:col>
      <xdr:colOff>531508</xdr:colOff>
      <xdr:row>88</xdr:row>
      <xdr:rowOff>72047</xdr:rowOff>
    </xdr:from>
    <xdr:to>
      <xdr:col>37</xdr:col>
      <xdr:colOff>250032</xdr:colOff>
      <xdr:row>89</xdr:row>
      <xdr:rowOff>107156</xdr:rowOff>
    </xdr:to>
    <xdr:sp macro="" textlink="">
      <xdr:nvSpPr>
        <xdr:cNvPr id="91" name="Rectangle 90"/>
        <xdr:cNvSpPr/>
      </xdr:nvSpPr>
      <xdr:spPr>
        <a:xfrm>
          <a:off x="23439133" y="15788297"/>
          <a:ext cx="2480774" cy="2137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Hoop Rebar</a:t>
          </a:r>
        </a:p>
      </xdr:txBody>
    </xdr:sp>
    <xdr:clientData/>
  </xdr:twoCellAnchor>
  <xdr:twoCellAnchor>
    <xdr:from>
      <xdr:col>35</xdr:col>
      <xdr:colOff>34804</xdr:colOff>
      <xdr:row>88</xdr:row>
      <xdr:rowOff>76933</xdr:rowOff>
    </xdr:from>
    <xdr:to>
      <xdr:col>36</xdr:col>
      <xdr:colOff>273539</xdr:colOff>
      <xdr:row>89</xdr:row>
      <xdr:rowOff>113567</xdr:rowOff>
    </xdr:to>
    <xdr:sp macro="" textlink="">
      <xdr:nvSpPr>
        <xdr:cNvPr id="92" name="Rectangle 91"/>
        <xdr:cNvSpPr/>
      </xdr:nvSpPr>
      <xdr:spPr>
        <a:xfrm>
          <a:off x="24323554" y="15793183"/>
          <a:ext cx="929298" cy="215228"/>
        </a:xfrm>
        <a:prstGeom prst="rect">
          <a:avLst/>
        </a:prstGeom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          </a:t>
          </a:r>
          <a:r>
            <a:rPr lang="en-US" sz="1200" baseline="0"/>
            <a:t>Ties </a:t>
          </a:r>
          <a:r>
            <a:rPr lang="en-US" sz="1100" baseline="0"/>
            <a:t>                             </a:t>
          </a:r>
          <a:endParaRPr lang="en-US" sz="1100"/>
        </a:p>
      </xdr:txBody>
    </xdr:sp>
    <xdr:clientData/>
  </xdr:twoCellAnchor>
  <xdr:twoCellAnchor>
    <xdr:from>
      <xdr:col>36</xdr:col>
      <xdr:colOff>1527</xdr:colOff>
      <xdr:row>88</xdr:row>
      <xdr:rowOff>59838</xdr:rowOff>
    </xdr:from>
    <xdr:to>
      <xdr:col>37</xdr:col>
      <xdr:colOff>240262</xdr:colOff>
      <xdr:row>89</xdr:row>
      <xdr:rowOff>84260</xdr:rowOff>
    </xdr:to>
    <xdr:sp macro="" textlink="">
      <xdr:nvSpPr>
        <xdr:cNvPr id="93" name="Rectangle 92"/>
        <xdr:cNvSpPr/>
      </xdr:nvSpPr>
      <xdr:spPr>
        <a:xfrm>
          <a:off x="24980840" y="15776088"/>
          <a:ext cx="929297" cy="203016"/>
        </a:xfrm>
        <a:prstGeom prst="rect">
          <a:avLst/>
        </a:prstGeom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          </a:t>
          </a:r>
          <a:r>
            <a:rPr lang="en-US" sz="1200" baseline="0"/>
            <a:t>Spira</a:t>
          </a:r>
          <a:r>
            <a:rPr lang="en-US" sz="1100" baseline="0"/>
            <a:t>l                              </a:t>
          </a:r>
          <a:endParaRPr lang="en-US" sz="1100"/>
        </a:p>
      </xdr:txBody>
    </xdr:sp>
    <xdr:clientData/>
  </xdr:twoCellAnchor>
  <xdr:twoCellAnchor>
    <xdr:from>
      <xdr:col>36</xdr:col>
      <xdr:colOff>273844</xdr:colOff>
      <xdr:row>88</xdr:row>
      <xdr:rowOff>107156</xdr:rowOff>
    </xdr:from>
    <xdr:to>
      <xdr:col>36</xdr:col>
      <xdr:colOff>390464</xdr:colOff>
      <xdr:row>89</xdr:row>
      <xdr:rowOff>70522</xdr:rowOff>
    </xdr:to>
    <xdr:sp macro="" textlink="">
      <xdr:nvSpPr>
        <xdr:cNvPr id="95" name="Oval 94"/>
        <xdr:cNvSpPr/>
      </xdr:nvSpPr>
      <xdr:spPr>
        <a:xfrm>
          <a:off x="25253157" y="15823406"/>
          <a:ext cx="116620" cy="14196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238126</xdr:colOff>
      <xdr:row>88</xdr:row>
      <xdr:rowOff>130968</xdr:rowOff>
    </xdr:from>
    <xdr:to>
      <xdr:col>35</xdr:col>
      <xdr:colOff>354746</xdr:colOff>
      <xdr:row>89</xdr:row>
      <xdr:rowOff>94334</xdr:rowOff>
    </xdr:to>
    <xdr:sp macro="" textlink="">
      <xdr:nvSpPr>
        <xdr:cNvPr id="96" name="Oval 95"/>
        <xdr:cNvSpPr/>
      </xdr:nvSpPr>
      <xdr:spPr>
        <a:xfrm>
          <a:off x="24526876" y="15847218"/>
          <a:ext cx="116620" cy="14196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261939</xdr:colOff>
      <xdr:row>88</xdr:row>
      <xdr:rowOff>130968</xdr:rowOff>
    </xdr:from>
    <xdr:to>
      <xdr:col>35</xdr:col>
      <xdr:colOff>378559</xdr:colOff>
      <xdr:row>89</xdr:row>
      <xdr:rowOff>94334</xdr:rowOff>
    </xdr:to>
    <xdr:sp macro="" textlink="">
      <xdr:nvSpPr>
        <xdr:cNvPr id="97" name="Oval 96"/>
        <xdr:cNvSpPr/>
      </xdr:nvSpPr>
      <xdr:spPr>
        <a:xfrm>
          <a:off x="24550689" y="15847218"/>
          <a:ext cx="116620" cy="14196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33</xdr:col>
      <xdr:colOff>381001</xdr:colOff>
      <xdr:row>112</xdr:row>
      <xdr:rowOff>11906</xdr:rowOff>
    </xdr:from>
    <xdr:to>
      <xdr:col>50</xdr:col>
      <xdr:colOff>412866</xdr:colOff>
      <xdr:row>156</xdr:row>
      <xdr:rowOff>87114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288626" y="20014406"/>
          <a:ext cx="11771428" cy="7933333"/>
        </a:xfrm>
        <a:prstGeom prst="rect">
          <a:avLst/>
        </a:prstGeom>
      </xdr:spPr>
    </xdr:pic>
    <xdr:clientData/>
  </xdr:twoCellAnchor>
  <xdr:twoCellAnchor>
    <xdr:from>
      <xdr:col>33</xdr:col>
      <xdr:colOff>553184</xdr:colOff>
      <xdr:row>13</xdr:row>
      <xdr:rowOff>0</xdr:rowOff>
    </xdr:from>
    <xdr:to>
      <xdr:col>34</xdr:col>
      <xdr:colOff>333374</xdr:colOff>
      <xdr:row>13</xdr:row>
      <xdr:rowOff>159361</xdr:rowOff>
    </xdr:to>
    <xdr:sp macro="" textlink="">
      <xdr:nvSpPr>
        <xdr:cNvPr id="98" name="Rectangle 97"/>
        <xdr:cNvSpPr/>
      </xdr:nvSpPr>
      <xdr:spPr>
        <a:xfrm>
          <a:off x="23460809" y="2321719"/>
          <a:ext cx="470753" cy="15936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231714</xdr:colOff>
      <xdr:row>64</xdr:row>
      <xdr:rowOff>95251</xdr:rowOff>
    </xdr:from>
    <xdr:to>
      <xdr:col>35</xdr:col>
      <xdr:colOff>11905</xdr:colOff>
      <xdr:row>65</xdr:row>
      <xdr:rowOff>76018</xdr:rowOff>
    </xdr:to>
    <xdr:sp macro="" textlink="">
      <xdr:nvSpPr>
        <xdr:cNvPr id="99" name="Rectangle 98"/>
        <xdr:cNvSpPr/>
      </xdr:nvSpPr>
      <xdr:spPr>
        <a:xfrm>
          <a:off x="23829902" y="11525251"/>
          <a:ext cx="470753" cy="15936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660339</xdr:colOff>
      <xdr:row>117</xdr:row>
      <xdr:rowOff>83344</xdr:rowOff>
    </xdr:from>
    <xdr:to>
      <xdr:col>35</xdr:col>
      <xdr:colOff>440530</xdr:colOff>
      <xdr:row>118</xdr:row>
      <xdr:rowOff>64111</xdr:rowOff>
    </xdr:to>
    <xdr:sp macro="" textlink="">
      <xdr:nvSpPr>
        <xdr:cNvPr id="100" name="Rectangle 99"/>
        <xdr:cNvSpPr/>
      </xdr:nvSpPr>
      <xdr:spPr>
        <a:xfrm>
          <a:off x="24258527" y="20978813"/>
          <a:ext cx="470753" cy="15936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100015</xdr:colOff>
      <xdr:row>119</xdr:row>
      <xdr:rowOff>119064</xdr:rowOff>
    </xdr:from>
    <xdr:to>
      <xdr:col>36</xdr:col>
      <xdr:colOff>424720</xdr:colOff>
      <xdr:row>120</xdr:row>
      <xdr:rowOff>99426</xdr:rowOff>
    </xdr:to>
    <xdr:sp macro="" textlink="">
      <xdr:nvSpPr>
        <xdr:cNvPr id="102" name="Rectangle 101"/>
        <xdr:cNvSpPr/>
      </xdr:nvSpPr>
      <xdr:spPr>
        <a:xfrm>
          <a:off x="23698203" y="21371720"/>
          <a:ext cx="1705830" cy="1589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Apply</a:t>
          </a:r>
          <a:r>
            <a:rPr lang="en-US" sz="8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IS 13920 Design </a:t>
          </a:r>
        </a:p>
      </xdr:txBody>
    </xdr:sp>
    <xdr:clientData/>
  </xdr:twoCellAnchor>
  <xdr:twoCellAnchor>
    <xdr:from>
      <xdr:col>34</xdr:col>
      <xdr:colOff>23814</xdr:colOff>
      <xdr:row>120</xdr:row>
      <xdr:rowOff>154599</xdr:rowOff>
    </xdr:from>
    <xdr:to>
      <xdr:col>36</xdr:col>
      <xdr:colOff>448530</xdr:colOff>
      <xdr:row>121</xdr:row>
      <xdr:rowOff>134961</xdr:rowOff>
    </xdr:to>
    <xdr:sp macro="" textlink="">
      <xdr:nvSpPr>
        <xdr:cNvPr id="103" name="Rectangle 102"/>
        <xdr:cNvSpPr/>
      </xdr:nvSpPr>
      <xdr:spPr>
        <a:xfrm>
          <a:off x="23622002" y="21585849"/>
          <a:ext cx="1805841" cy="1589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57</xdr:col>
      <xdr:colOff>35718</xdr:colOff>
      <xdr:row>8</xdr:row>
      <xdr:rowOff>35718</xdr:rowOff>
    </xdr:from>
    <xdr:to>
      <xdr:col>73</xdr:col>
      <xdr:colOff>348623</xdr:colOff>
      <xdr:row>55</xdr:row>
      <xdr:rowOff>13240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516843" y="1464468"/>
          <a:ext cx="11361905" cy="83714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223630</xdr:colOff>
      <xdr:row>56</xdr:row>
      <xdr:rowOff>99391</xdr:rowOff>
    </xdr:from>
    <xdr:to>
      <xdr:col>17</xdr:col>
      <xdr:colOff>682385</xdr:colOff>
      <xdr:row>57</xdr:row>
      <xdr:rowOff>147636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60565" y="10303565"/>
          <a:ext cx="3208581" cy="230462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12</xdr:row>
      <xdr:rowOff>0</xdr:rowOff>
    </xdr:from>
    <xdr:to>
      <xdr:col>18</xdr:col>
      <xdr:colOff>113087</xdr:colOff>
      <xdr:row>53</xdr:row>
      <xdr:rowOff>56215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2171700"/>
          <a:ext cx="9704762" cy="7476190"/>
        </a:xfrm>
        <a:prstGeom prst="rect">
          <a:avLst/>
        </a:prstGeom>
        <a:solidFill>
          <a:schemeClr val="accent1">
            <a:alpha val="37000"/>
          </a:schemeClr>
        </a:solidFill>
      </xdr:spPr>
    </xdr:pic>
    <xdr:clientData/>
  </xdr:twoCellAnchor>
  <xdr:twoCellAnchor>
    <xdr:from>
      <xdr:col>14</xdr:col>
      <xdr:colOff>371476</xdr:colOff>
      <xdr:row>34</xdr:row>
      <xdr:rowOff>19050</xdr:rowOff>
    </xdr:from>
    <xdr:to>
      <xdr:col>15</xdr:col>
      <xdr:colOff>352426</xdr:colOff>
      <xdr:row>35</xdr:row>
      <xdr:rowOff>38100</xdr:rowOff>
    </xdr:to>
    <xdr:sp macro="" textlink="">
      <xdr:nvSpPr>
        <xdr:cNvPr id="6" name="Rectangle 5"/>
        <xdr:cNvSpPr/>
      </xdr:nvSpPr>
      <xdr:spPr>
        <a:xfrm>
          <a:off x="9972676" y="6172200"/>
          <a:ext cx="666750" cy="200025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371476</xdr:colOff>
      <xdr:row>34</xdr:row>
      <xdr:rowOff>19050</xdr:rowOff>
    </xdr:from>
    <xdr:to>
      <xdr:col>16</xdr:col>
      <xdr:colOff>352426</xdr:colOff>
      <xdr:row>35</xdr:row>
      <xdr:rowOff>38100</xdr:rowOff>
    </xdr:to>
    <xdr:sp macro="" textlink="">
      <xdr:nvSpPr>
        <xdr:cNvPr id="34" name="Rectangle 33"/>
        <xdr:cNvSpPr/>
      </xdr:nvSpPr>
      <xdr:spPr>
        <a:xfrm>
          <a:off x="10658476" y="6172200"/>
          <a:ext cx="666750" cy="200025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371476</xdr:colOff>
      <xdr:row>34</xdr:row>
      <xdr:rowOff>19050</xdr:rowOff>
    </xdr:from>
    <xdr:to>
      <xdr:col>17</xdr:col>
      <xdr:colOff>352426</xdr:colOff>
      <xdr:row>35</xdr:row>
      <xdr:rowOff>38100</xdr:rowOff>
    </xdr:to>
    <xdr:sp macro="" textlink="">
      <xdr:nvSpPr>
        <xdr:cNvPr id="35" name="Rectangle 34"/>
        <xdr:cNvSpPr/>
      </xdr:nvSpPr>
      <xdr:spPr>
        <a:xfrm>
          <a:off x="11344276" y="6172200"/>
          <a:ext cx="666750" cy="200025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27334</xdr:colOff>
      <xdr:row>34</xdr:row>
      <xdr:rowOff>170622</xdr:rowOff>
    </xdr:from>
    <xdr:to>
      <xdr:col>19</xdr:col>
      <xdr:colOff>8283</xdr:colOff>
      <xdr:row>38</xdr:row>
      <xdr:rowOff>132521</xdr:rowOff>
    </xdr:to>
    <xdr:cxnSp macro="">
      <xdr:nvCxnSpPr>
        <xdr:cNvPr id="36" name="Straight Arrow Connector 35"/>
        <xdr:cNvCxnSpPr/>
      </xdr:nvCxnSpPr>
      <xdr:spPr>
        <a:xfrm flipH="1" flipV="1">
          <a:off x="10339182" y="6366013"/>
          <a:ext cx="2730775" cy="6907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400051</xdr:colOff>
      <xdr:row>46</xdr:row>
      <xdr:rowOff>152400</xdr:rowOff>
    </xdr:from>
    <xdr:to>
      <xdr:col>15</xdr:col>
      <xdr:colOff>381001</xdr:colOff>
      <xdr:row>47</xdr:row>
      <xdr:rowOff>171450</xdr:rowOff>
    </xdr:to>
    <xdr:sp macro="" textlink="">
      <xdr:nvSpPr>
        <xdr:cNvPr id="39" name="Rectangle 38"/>
        <xdr:cNvSpPr/>
      </xdr:nvSpPr>
      <xdr:spPr>
        <a:xfrm>
          <a:off x="10001251" y="8477250"/>
          <a:ext cx="666750" cy="200025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390526</xdr:colOff>
      <xdr:row>46</xdr:row>
      <xdr:rowOff>142875</xdr:rowOff>
    </xdr:from>
    <xdr:to>
      <xdr:col>16</xdr:col>
      <xdr:colOff>371476</xdr:colOff>
      <xdr:row>47</xdr:row>
      <xdr:rowOff>161925</xdr:rowOff>
    </xdr:to>
    <xdr:sp macro="" textlink="">
      <xdr:nvSpPr>
        <xdr:cNvPr id="41" name="Rectangle 40"/>
        <xdr:cNvSpPr/>
      </xdr:nvSpPr>
      <xdr:spPr>
        <a:xfrm>
          <a:off x="10677526" y="8467725"/>
          <a:ext cx="666750" cy="200025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400051</xdr:colOff>
      <xdr:row>40</xdr:row>
      <xdr:rowOff>85725</xdr:rowOff>
    </xdr:from>
    <xdr:to>
      <xdr:col>15</xdr:col>
      <xdr:colOff>381001</xdr:colOff>
      <xdr:row>41</xdr:row>
      <xdr:rowOff>104775</xdr:rowOff>
    </xdr:to>
    <xdr:sp macro="" textlink="">
      <xdr:nvSpPr>
        <xdr:cNvPr id="42" name="Rectangle 41"/>
        <xdr:cNvSpPr/>
      </xdr:nvSpPr>
      <xdr:spPr>
        <a:xfrm>
          <a:off x="10001251" y="7324725"/>
          <a:ext cx="666750" cy="200025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276225</xdr:colOff>
      <xdr:row>41</xdr:row>
      <xdr:rowOff>76200</xdr:rowOff>
    </xdr:from>
    <xdr:to>
      <xdr:col>19</xdr:col>
      <xdr:colOff>0</xdr:colOff>
      <xdr:row>44</xdr:row>
      <xdr:rowOff>152400</xdr:rowOff>
    </xdr:to>
    <xdr:cxnSp macro="">
      <xdr:nvCxnSpPr>
        <xdr:cNvPr id="44" name="Straight Arrow Connector 43"/>
        <xdr:cNvCxnSpPr/>
      </xdr:nvCxnSpPr>
      <xdr:spPr>
        <a:xfrm flipH="1" flipV="1">
          <a:off x="10563225" y="7496175"/>
          <a:ext cx="2466975" cy="619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352426</xdr:colOff>
      <xdr:row>40</xdr:row>
      <xdr:rowOff>85725</xdr:rowOff>
    </xdr:from>
    <xdr:to>
      <xdr:col>16</xdr:col>
      <xdr:colOff>333376</xdr:colOff>
      <xdr:row>41</xdr:row>
      <xdr:rowOff>104775</xdr:rowOff>
    </xdr:to>
    <xdr:sp macro="" textlink="">
      <xdr:nvSpPr>
        <xdr:cNvPr id="46" name="Rectangle 45"/>
        <xdr:cNvSpPr/>
      </xdr:nvSpPr>
      <xdr:spPr>
        <a:xfrm>
          <a:off x="10639426" y="7324725"/>
          <a:ext cx="666750" cy="200025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381001</xdr:colOff>
      <xdr:row>41</xdr:row>
      <xdr:rowOff>104775</xdr:rowOff>
    </xdr:from>
    <xdr:to>
      <xdr:col>15</xdr:col>
      <xdr:colOff>361951</xdr:colOff>
      <xdr:row>42</xdr:row>
      <xdr:rowOff>123825</xdr:rowOff>
    </xdr:to>
    <xdr:sp macro="" textlink="">
      <xdr:nvSpPr>
        <xdr:cNvPr id="47" name="Rectangle 46"/>
        <xdr:cNvSpPr/>
      </xdr:nvSpPr>
      <xdr:spPr>
        <a:xfrm>
          <a:off x="9982201" y="7524750"/>
          <a:ext cx="666750" cy="200025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28576</xdr:colOff>
      <xdr:row>42</xdr:row>
      <xdr:rowOff>123825</xdr:rowOff>
    </xdr:from>
    <xdr:to>
      <xdr:col>19</xdr:col>
      <xdr:colOff>9525</xdr:colOff>
      <xdr:row>46</xdr:row>
      <xdr:rowOff>85725</xdr:rowOff>
    </xdr:to>
    <xdr:cxnSp macro="">
      <xdr:nvCxnSpPr>
        <xdr:cNvPr id="53" name="Straight Arrow Connector 52"/>
        <xdr:cNvCxnSpPr>
          <a:endCxn id="47" idx="2"/>
        </xdr:cNvCxnSpPr>
      </xdr:nvCxnSpPr>
      <xdr:spPr>
        <a:xfrm flipH="1" flipV="1">
          <a:off x="10315576" y="7724775"/>
          <a:ext cx="2724149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361951</xdr:colOff>
      <xdr:row>41</xdr:row>
      <xdr:rowOff>95250</xdr:rowOff>
    </xdr:from>
    <xdr:to>
      <xdr:col>16</xdr:col>
      <xdr:colOff>342901</xdr:colOff>
      <xdr:row>42</xdr:row>
      <xdr:rowOff>114300</xdr:rowOff>
    </xdr:to>
    <xdr:sp macro="" textlink="">
      <xdr:nvSpPr>
        <xdr:cNvPr id="54" name="Rectangle 53"/>
        <xdr:cNvSpPr/>
      </xdr:nvSpPr>
      <xdr:spPr>
        <a:xfrm>
          <a:off x="10648951" y="7515225"/>
          <a:ext cx="666750" cy="200025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13</xdr:col>
      <xdr:colOff>190500</xdr:colOff>
      <xdr:row>47</xdr:row>
      <xdr:rowOff>171450</xdr:rowOff>
    </xdr:from>
    <xdr:to>
      <xdr:col>17</xdr:col>
      <xdr:colOff>456824</xdr:colOff>
      <xdr:row>54</xdr:row>
      <xdr:rowOff>66530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05900" y="8677275"/>
          <a:ext cx="3009524" cy="1161905"/>
        </a:xfrm>
        <a:prstGeom prst="rect">
          <a:avLst/>
        </a:prstGeom>
      </xdr:spPr>
    </xdr:pic>
    <xdr:clientData/>
  </xdr:twoCellAnchor>
  <xdr:twoCellAnchor>
    <xdr:from>
      <xdr:col>15</xdr:col>
      <xdr:colOff>329235</xdr:colOff>
      <xdr:row>47</xdr:row>
      <xdr:rowOff>138320</xdr:rowOff>
    </xdr:from>
    <xdr:to>
      <xdr:col>19</xdr:col>
      <xdr:colOff>310184</xdr:colOff>
      <xdr:row>51</xdr:row>
      <xdr:rowOff>100220</xdr:rowOff>
    </xdr:to>
    <xdr:cxnSp macro="">
      <xdr:nvCxnSpPr>
        <xdr:cNvPr id="40" name="Straight Arrow Connector 39"/>
        <xdr:cNvCxnSpPr/>
      </xdr:nvCxnSpPr>
      <xdr:spPr>
        <a:xfrm flipH="1" flipV="1">
          <a:off x="10641083" y="8702537"/>
          <a:ext cx="2730775" cy="6907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400051</xdr:colOff>
      <xdr:row>44</xdr:row>
      <xdr:rowOff>133350</xdr:rowOff>
    </xdr:from>
    <xdr:to>
      <xdr:col>15</xdr:col>
      <xdr:colOff>381001</xdr:colOff>
      <xdr:row>45</xdr:row>
      <xdr:rowOff>152400</xdr:rowOff>
    </xdr:to>
    <xdr:sp macro="" textlink="">
      <xdr:nvSpPr>
        <xdr:cNvPr id="55" name="Rectangle 54"/>
        <xdr:cNvSpPr/>
      </xdr:nvSpPr>
      <xdr:spPr>
        <a:xfrm>
          <a:off x="10001251" y="8096250"/>
          <a:ext cx="666750" cy="200025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82826</xdr:colOff>
      <xdr:row>45</xdr:row>
      <xdr:rowOff>133350</xdr:rowOff>
    </xdr:from>
    <xdr:to>
      <xdr:col>14</xdr:col>
      <xdr:colOff>390525</xdr:colOff>
      <xdr:row>55</xdr:row>
      <xdr:rowOff>33130</xdr:rowOff>
    </xdr:to>
    <xdr:cxnSp macro="">
      <xdr:nvCxnSpPr>
        <xdr:cNvPr id="57" name="Straight Arrow Connector 56"/>
        <xdr:cNvCxnSpPr/>
      </xdr:nvCxnSpPr>
      <xdr:spPr>
        <a:xfrm flipV="1">
          <a:off x="8332304" y="8333133"/>
          <a:ext cx="1682612" cy="17219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381001</xdr:colOff>
      <xdr:row>44</xdr:row>
      <xdr:rowOff>142875</xdr:rowOff>
    </xdr:from>
    <xdr:to>
      <xdr:col>16</xdr:col>
      <xdr:colOff>361951</xdr:colOff>
      <xdr:row>45</xdr:row>
      <xdr:rowOff>161925</xdr:rowOff>
    </xdr:to>
    <xdr:sp macro="" textlink="">
      <xdr:nvSpPr>
        <xdr:cNvPr id="60" name="Rectangle 59"/>
        <xdr:cNvSpPr/>
      </xdr:nvSpPr>
      <xdr:spPr>
        <a:xfrm>
          <a:off x="10668001" y="8105775"/>
          <a:ext cx="666750" cy="200025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13</xdr:col>
      <xdr:colOff>190500</xdr:colOff>
      <xdr:row>54</xdr:row>
      <xdr:rowOff>24848</xdr:rowOff>
    </xdr:from>
    <xdr:to>
      <xdr:col>17</xdr:col>
      <xdr:colOff>673679</xdr:colOff>
      <xdr:row>55</xdr:row>
      <xdr:rowOff>70070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27435" y="9864587"/>
          <a:ext cx="3233005" cy="227440"/>
        </a:xfrm>
        <a:prstGeom prst="rect">
          <a:avLst/>
        </a:prstGeom>
      </xdr:spPr>
    </xdr:pic>
    <xdr:clientData/>
  </xdr:twoCellAnchor>
  <xdr:twoCellAnchor>
    <xdr:from>
      <xdr:col>13</xdr:col>
      <xdr:colOff>278425</xdr:colOff>
      <xdr:row>56</xdr:row>
      <xdr:rowOff>85986</xdr:rowOff>
    </xdr:from>
    <xdr:to>
      <xdr:col>17</xdr:col>
      <xdr:colOff>632770</xdr:colOff>
      <xdr:row>57</xdr:row>
      <xdr:rowOff>143420</xdr:rowOff>
    </xdr:to>
    <xdr:sp macro="" textlink="">
      <xdr:nvSpPr>
        <xdr:cNvPr id="24" name="Rectangle 23"/>
        <xdr:cNvSpPr/>
      </xdr:nvSpPr>
      <xdr:spPr>
        <a:xfrm>
          <a:off x="9215360" y="10290160"/>
          <a:ext cx="3104171" cy="239651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203628</xdr:colOff>
      <xdr:row>56</xdr:row>
      <xdr:rowOff>87512</xdr:rowOff>
    </xdr:from>
    <xdr:to>
      <xdr:col>14</xdr:col>
      <xdr:colOff>468672</xdr:colOff>
      <xdr:row>57</xdr:row>
      <xdr:rowOff>167233</xdr:rowOff>
    </xdr:to>
    <xdr:sp macro="" textlink="">
      <xdr:nvSpPr>
        <xdr:cNvPr id="25" name="Rectangle 24"/>
        <xdr:cNvSpPr/>
      </xdr:nvSpPr>
      <xdr:spPr>
        <a:xfrm>
          <a:off x="9140563" y="10291686"/>
          <a:ext cx="952500" cy="26193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700">
              <a:latin typeface="Arial" panose="020B0604020202020204" pitchFamily="34" charset="0"/>
              <a:cs typeface="Arial" panose="020B0604020202020204" pitchFamily="34" charset="0"/>
            </a:rPr>
            <a:t>Crack</a:t>
          </a:r>
          <a:r>
            <a:rPr lang="en-US" sz="700" baseline="0">
              <a:latin typeface="Arial" panose="020B0604020202020204" pitchFamily="34" charset="0"/>
              <a:cs typeface="Arial" panose="020B0604020202020204" pitchFamily="34" charset="0"/>
            </a:rPr>
            <a:t> Width (mm)</a:t>
          </a:r>
          <a:endParaRPr lang="en-US" sz="7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13</xdr:col>
      <xdr:colOff>195386</xdr:colOff>
      <xdr:row>55</xdr:row>
      <xdr:rowOff>43203</xdr:rowOff>
    </xdr:from>
    <xdr:to>
      <xdr:col>17</xdr:col>
      <xdr:colOff>656583</xdr:colOff>
      <xdr:row>56</xdr:row>
      <xdr:rowOff>87172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32321" y="10065160"/>
          <a:ext cx="3211023" cy="226186"/>
        </a:xfrm>
        <a:prstGeom prst="rect">
          <a:avLst/>
        </a:prstGeom>
      </xdr:spPr>
    </xdr:pic>
    <xdr:clientData/>
  </xdr:twoCellAnchor>
  <xdr:twoCellAnchor>
    <xdr:from>
      <xdr:col>13</xdr:col>
      <xdr:colOff>188320</xdr:colOff>
      <xdr:row>54</xdr:row>
      <xdr:rowOff>43824</xdr:rowOff>
    </xdr:from>
    <xdr:to>
      <xdr:col>17</xdr:col>
      <xdr:colOff>648540</xdr:colOff>
      <xdr:row>57</xdr:row>
      <xdr:rowOff>149512</xdr:rowOff>
    </xdr:to>
    <xdr:sp macro="" textlink="">
      <xdr:nvSpPr>
        <xdr:cNvPr id="27" name="Rectangle 26"/>
        <xdr:cNvSpPr/>
      </xdr:nvSpPr>
      <xdr:spPr>
        <a:xfrm>
          <a:off x="9125255" y="9883563"/>
          <a:ext cx="3210046" cy="652340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183460</xdr:colOff>
      <xdr:row>57</xdr:row>
      <xdr:rowOff>9112</xdr:rowOff>
    </xdr:from>
    <xdr:to>
      <xdr:col>16</xdr:col>
      <xdr:colOff>223631</xdr:colOff>
      <xdr:row>59</xdr:row>
      <xdr:rowOff>173935</xdr:rowOff>
    </xdr:to>
    <xdr:cxnSp macro="">
      <xdr:nvCxnSpPr>
        <xdr:cNvPr id="29" name="Straight Arrow Connector 28"/>
        <xdr:cNvCxnSpPr/>
      </xdr:nvCxnSpPr>
      <xdr:spPr>
        <a:xfrm flipH="1" flipV="1">
          <a:off x="11182764" y="10395503"/>
          <a:ext cx="40171" cy="5292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168140</xdr:colOff>
      <xdr:row>35</xdr:row>
      <xdr:rowOff>46383</xdr:rowOff>
    </xdr:from>
    <xdr:to>
      <xdr:col>19</xdr:col>
      <xdr:colOff>0</xdr:colOff>
      <xdr:row>37</xdr:row>
      <xdr:rowOff>99392</xdr:rowOff>
    </xdr:to>
    <xdr:cxnSp macro="">
      <xdr:nvCxnSpPr>
        <xdr:cNvPr id="32" name="Straight Arrow Connector 31"/>
        <xdr:cNvCxnSpPr/>
      </xdr:nvCxnSpPr>
      <xdr:spPr>
        <a:xfrm flipH="1" flipV="1">
          <a:off x="11167444" y="6423992"/>
          <a:ext cx="1894230" cy="4174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665097</xdr:colOff>
      <xdr:row>35</xdr:row>
      <xdr:rowOff>46384</xdr:rowOff>
    </xdr:from>
    <xdr:to>
      <xdr:col>19</xdr:col>
      <xdr:colOff>24848</xdr:colOff>
      <xdr:row>36</xdr:row>
      <xdr:rowOff>49696</xdr:rowOff>
    </xdr:to>
    <xdr:cxnSp macro="">
      <xdr:nvCxnSpPr>
        <xdr:cNvPr id="43" name="Straight Arrow Connector 42"/>
        <xdr:cNvCxnSpPr/>
      </xdr:nvCxnSpPr>
      <xdr:spPr>
        <a:xfrm flipH="1" flipV="1">
          <a:off x="11664401" y="6423993"/>
          <a:ext cx="1422121" cy="1855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207065</xdr:colOff>
      <xdr:row>37</xdr:row>
      <xdr:rowOff>82826</xdr:rowOff>
    </xdr:from>
    <xdr:to>
      <xdr:col>17</xdr:col>
      <xdr:colOff>414131</xdr:colOff>
      <xdr:row>38</xdr:row>
      <xdr:rowOff>66261</xdr:rowOff>
    </xdr:to>
    <xdr:sp macro="" textlink="">
      <xdr:nvSpPr>
        <xdr:cNvPr id="48" name="Rectangle 47"/>
        <xdr:cNvSpPr/>
      </xdr:nvSpPr>
      <xdr:spPr>
        <a:xfrm>
          <a:off x="9144000" y="6824869"/>
          <a:ext cx="2956892" cy="1656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207064</xdr:colOff>
      <xdr:row>35</xdr:row>
      <xdr:rowOff>66260</xdr:rowOff>
    </xdr:from>
    <xdr:to>
      <xdr:col>17</xdr:col>
      <xdr:colOff>430696</xdr:colOff>
      <xdr:row>36</xdr:row>
      <xdr:rowOff>66261</xdr:rowOff>
    </xdr:to>
    <xdr:sp macro="" textlink="">
      <xdr:nvSpPr>
        <xdr:cNvPr id="49" name="Rectangle 48"/>
        <xdr:cNvSpPr/>
      </xdr:nvSpPr>
      <xdr:spPr>
        <a:xfrm>
          <a:off x="9143999" y="6443869"/>
          <a:ext cx="2973458" cy="18221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91108</xdr:colOff>
      <xdr:row>13</xdr:row>
      <xdr:rowOff>149087</xdr:rowOff>
    </xdr:from>
    <xdr:to>
      <xdr:col>18</xdr:col>
      <xdr:colOff>8283</xdr:colOff>
      <xdr:row>31</xdr:row>
      <xdr:rowOff>16565</xdr:rowOff>
    </xdr:to>
    <xdr:sp macro="" textlink="">
      <xdr:nvSpPr>
        <xdr:cNvPr id="50" name="Rectangle 49"/>
        <xdr:cNvSpPr/>
      </xdr:nvSpPr>
      <xdr:spPr>
        <a:xfrm>
          <a:off x="9028043" y="2517913"/>
          <a:ext cx="3354457" cy="3147391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10</xdr:col>
      <xdr:colOff>8667</xdr:colOff>
      <xdr:row>58</xdr:row>
      <xdr:rowOff>18012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06650"/>
          <a:ext cx="6866667" cy="8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9</xdr:col>
      <xdr:colOff>599228</xdr:colOff>
      <xdr:row>104</xdr:row>
      <xdr:rowOff>141821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77550"/>
          <a:ext cx="6771428" cy="8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9</xdr:col>
      <xdr:colOff>484943</xdr:colOff>
      <xdr:row>150</xdr:row>
      <xdr:rowOff>46583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348450"/>
          <a:ext cx="6657143" cy="8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9</xdr:col>
      <xdr:colOff>646848</xdr:colOff>
      <xdr:row>196</xdr:row>
      <xdr:rowOff>33862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635200"/>
          <a:ext cx="6819048" cy="8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8</xdr:col>
      <xdr:colOff>675505</xdr:colOff>
      <xdr:row>240</xdr:row>
      <xdr:rowOff>2162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106100"/>
          <a:ext cx="6161905" cy="8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10</xdr:col>
      <xdr:colOff>249244</xdr:colOff>
      <xdr:row>286</xdr:row>
      <xdr:rowOff>132286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3748739"/>
          <a:ext cx="7123809" cy="8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9</xdr:col>
      <xdr:colOff>612891</xdr:colOff>
      <xdr:row>331</xdr:row>
      <xdr:rowOff>11006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2312957"/>
          <a:ext cx="6800000" cy="80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22</xdr:row>
      <xdr:rowOff>5140</xdr:rowOff>
    </xdr:from>
    <xdr:to>
      <xdr:col>7</xdr:col>
      <xdr:colOff>638175</xdr:colOff>
      <xdr:row>62</xdr:row>
      <xdr:rowOff>171450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3986590"/>
          <a:ext cx="4514850" cy="7405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76200</xdr:colOff>
      <xdr:row>37</xdr:row>
      <xdr:rowOff>57150</xdr:rowOff>
    </xdr:from>
    <xdr:to>
      <xdr:col>19</xdr:col>
      <xdr:colOff>447029</xdr:colOff>
      <xdr:row>74</xdr:row>
      <xdr:rowOff>94408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5800" y="6753225"/>
          <a:ext cx="5171429" cy="6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9525</xdr:rowOff>
    </xdr:from>
    <xdr:to>
      <xdr:col>8</xdr:col>
      <xdr:colOff>666750</xdr:colOff>
      <xdr:row>151</xdr:row>
      <xdr:rowOff>44206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898225"/>
          <a:ext cx="6153150" cy="3473206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165</xdr:row>
      <xdr:rowOff>0</xdr:rowOff>
    </xdr:from>
    <xdr:to>
      <xdr:col>7</xdr:col>
      <xdr:colOff>28575</xdr:colOff>
      <xdr:row>175</xdr:row>
      <xdr:rowOff>38100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9860875"/>
          <a:ext cx="3486150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171450</xdr:colOff>
      <xdr:row>37</xdr:row>
      <xdr:rowOff>22483</xdr:rowOff>
    </xdr:from>
    <xdr:to>
      <xdr:col>37</xdr:col>
      <xdr:colOff>352886</xdr:colOff>
      <xdr:row>80</xdr:row>
      <xdr:rowOff>15755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59650" y="6718558"/>
          <a:ext cx="5667836" cy="7775197"/>
        </a:xfrm>
        <a:prstGeom prst="rect">
          <a:avLst/>
        </a:prstGeom>
      </xdr:spPr>
    </xdr:pic>
    <xdr:clientData/>
  </xdr:twoCellAnchor>
  <xdr:twoCellAnchor editAs="oneCell">
    <xdr:from>
      <xdr:col>20</xdr:col>
      <xdr:colOff>661376</xdr:colOff>
      <xdr:row>37</xdr:row>
      <xdr:rowOff>47625</xdr:rowOff>
    </xdr:from>
    <xdr:to>
      <xdr:col>29</xdr:col>
      <xdr:colOff>441766</xdr:colOff>
      <xdr:row>82</xdr:row>
      <xdr:rowOff>86263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77376" y="6743700"/>
          <a:ext cx="5952590" cy="8182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85725</xdr:colOff>
      <xdr:row>37</xdr:row>
      <xdr:rowOff>57150</xdr:rowOff>
    </xdr:from>
    <xdr:to>
      <xdr:col>45</xdr:col>
      <xdr:colOff>648113</xdr:colOff>
      <xdr:row>80</xdr:row>
      <xdr:rowOff>126613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460325" y="6753225"/>
          <a:ext cx="6048788" cy="7851388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85</xdr:row>
      <xdr:rowOff>0</xdr:rowOff>
    </xdr:from>
    <xdr:to>
      <xdr:col>8</xdr:col>
      <xdr:colOff>266700</xdr:colOff>
      <xdr:row>104</xdr:row>
      <xdr:rowOff>148832</xdr:rowOff>
    </xdr:to>
    <xdr:pic>
      <xdr:nvPicPr>
        <xdr:cNvPr id="18" name="Picture 1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351"/>
        <a:stretch/>
      </xdr:blipFill>
      <xdr:spPr bwMode="auto">
        <a:xfrm>
          <a:off x="533400" y="15382875"/>
          <a:ext cx="5219700" cy="35873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85726</xdr:colOff>
      <xdr:row>56</xdr:row>
      <xdr:rowOff>133350</xdr:rowOff>
    </xdr:from>
    <xdr:to>
      <xdr:col>10</xdr:col>
      <xdr:colOff>600076</xdr:colOff>
      <xdr:row>57</xdr:row>
      <xdr:rowOff>57150</xdr:rowOff>
    </xdr:to>
    <xdr:sp macro="" textlink="">
      <xdr:nvSpPr>
        <xdr:cNvPr id="21" name="Right Arrow 20"/>
        <xdr:cNvSpPr/>
      </xdr:nvSpPr>
      <xdr:spPr>
        <a:xfrm>
          <a:off x="6257926" y="10267950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46</xdr:col>
      <xdr:colOff>28575</xdr:colOff>
      <xdr:row>37</xdr:row>
      <xdr:rowOff>47625</xdr:rowOff>
    </xdr:from>
    <xdr:to>
      <xdr:col>54</xdr:col>
      <xdr:colOff>110346</xdr:colOff>
      <xdr:row>81</xdr:row>
      <xdr:rowOff>87522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75375" y="6743700"/>
          <a:ext cx="5568171" cy="8002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57150</xdr:colOff>
      <xdr:row>37</xdr:row>
      <xdr:rowOff>0</xdr:rowOff>
    </xdr:from>
    <xdr:to>
      <xdr:col>62</xdr:col>
      <xdr:colOff>657633</xdr:colOff>
      <xdr:row>80</xdr:row>
      <xdr:rowOff>2796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090350" y="6696075"/>
          <a:ext cx="6086883" cy="7784721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36</xdr:row>
      <xdr:rowOff>0</xdr:rowOff>
    </xdr:from>
    <xdr:to>
      <xdr:col>71</xdr:col>
      <xdr:colOff>224646</xdr:colOff>
      <xdr:row>77</xdr:row>
      <xdr:rowOff>34146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05400" y="6515100"/>
          <a:ext cx="5711046" cy="74541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71</xdr:col>
      <xdr:colOff>142875</xdr:colOff>
      <xdr:row>37</xdr:row>
      <xdr:rowOff>38100</xdr:rowOff>
    </xdr:from>
    <xdr:to>
      <xdr:col>81</xdr:col>
      <xdr:colOff>342900</xdr:colOff>
      <xdr:row>53</xdr:row>
      <xdr:rowOff>85725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834675" y="6734175"/>
          <a:ext cx="7058025" cy="2943225"/>
        </a:xfrm>
        <a:prstGeom prst="rect">
          <a:avLst/>
        </a:prstGeom>
      </xdr:spPr>
    </xdr:pic>
    <xdr:clientData/>
  </xdr:twoCellAnchor>
  <xdr:twoCellAnchor editAs="oneCell">
    <xdr:from>
      <xdr:col>72</xdr:col>
      <xdr:colOff>28575</xdr:colOff>
      <xdr:row>57</xdr:row>
      <xdr:rowOff>38099</xdr:rowOff>
    </xdr:from>
    <xdr:to>
      <xdr:col>80</xdr:col>
      <xdr:colOff>210011</xdr:colOff>
      <xdr:row>63</xdr:row>
      <xdr:rowOff>171450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8575" b="75744"/>
        <a:stretch/>
      </xdr:blipFill>
      <xdr:spPr>
        <a:xfrm>
          <a:off x="49406175" y="10353674"/>
          <a:ext cx="5667836" cy="1219201"/>
        </a:xfrm>
        <a:prstGeom prst="rect">
          <a:avLst/>
        </a:prstGeom>
      </xdr:spPr>
    </xdr:pic>
    <xdr:clientData/>
  </xdr:twoCellAnchor>
  <xdr:twoCellAnchor editAs="oneCell">
    <xdr:from>
      <xdr:col>71</xdr:col>
      <xdr:colOff>676276</xdr:colOff>
      <xdr:row>67</xdr:row>
      <xdr:rowOff>1</xdr:rowOff>
    </xdr:from>
    <xdr:to>
      <xdr:col>75</xdr:col>
      <xdr:colOff>390526</xdr:colOff>
      <xdr:row>72</xdr:row>
      <xdr:rowOff>104776</xdr:rowOff>
    </xdr:to>
    <xdr:pic>
      <xdr:nvPicPr>
        <xdr:cNvPr id="30" name="Picture 29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4553" t="22391" r="45074" b="64640"/>
        <a:stretch/>
      </xdr:blipFill>
      <xdr:spPr>
        <a:xfrm>
          <a:off x="49368076" y="12125326"/>
          <a:ext cx="2457450" cy="100965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84</xdr:row>
      <xdr:rowOff>66675</xdr:rowOff>
    </xdr:from>
    <xdr:to>
      <xdr:col>20</xdr:col>
      <xdr:colOff>447675</xdr:colOff>
      <xdr:row>116</xdr:row>
      <xdr:rowOff>85725</xdr:rowOff>
    </xdr:to>
    <xdr:pic>
      <xdr:nvPicPr>
        <xdr:cNvPr id="31" name="Picture 3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82" t="39640" r="182" b="-395"/>
        <a:stretch/>
      </xdr:blipFill>
      <xdr:spPr bwMode="auto">
        <a:xfrm>
          <a:off x="8924925" y="15268575"/>
          <a:ext cx="5238750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47625</xdr:colOff>
      <xdr:row>96</xdr:row>
      <xdr:rowOff>123825</xdr:rowOff>
    </xdr:from>
    <xdr:to>
      <xdr:col>11</xdr:col>
      <xdr:colOff>561975</xdr:colOff>
      <xdr:row>97</xdr:row>
      <xdr:rowOff>47625</xdr:rowOff>
    </xdr:to>
    <xdr:sp macro="" textlink="">
      <xdr:nvSpPr>
        <xdr:cNvPr id="32" name="Right Arrow 31"/>
        <xdr:cNvSpPr/>
      </xdr:nvSpPr>
      <xdr:spPr>
        <a:xfrm>
          <a:off x="6905625" y="17497425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266700</xdr:colOff>
      <xdr:row>71</xdr:row>
      <xdr:rowOff>19050</xdr:rowOff>
    </xdr:from>
    <xdr:to>
      <xdr:col>4</xdr:col>
      <xdr:colOff>438150</xdr:colOff>
      <xdr:row>79</xdr:row>
      <xdr:rowOff>9525</xdr:rowOff>
    </xdr:to>
    <xdr:sp macro="" textlink="">
      <xdr:nvSpPr>
        <xdr:cNvPr id="34" name="Down Arrow 33"/>
        <xdr:cNvSpPr/>
      </xdr:nvSpPr>
      <xdr:spPr>
        <a:xfrm>
          <a:off x="3009900" y="12868275"/>
          <a:ext cx="171450" cy="14382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22</xdr:col>
      <xdr:colOff>9525</xdr:colOff>
      <xdr:row>83</xdr:row>
      <xdr:rowOff>171450</xdr:rowOff>
    </xdr:from>
    <xdr:to>
      <xdr:col>35</xdr:col>
      <xdr:colOff>494125</xdr:colOff>
      <xdr:row>130</xdr:row>
      <xdr:rowOff>122768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97125" y="15192375"/>
          <a:ext cx="9400000" cy="8457143"/>
        </a:xfrm>
        <a:prstGeom prst="rect">
          <a:avLst/>
        </a:prstGeom>
      </xdr:spPr>
    </xdr:pic>
    <xdr:clientData/>
  </xdr:twoCellAnchor>
  <xdr:twoCellAnchor editAs="oneCell">
    <xdr:from>
      <xdr:col>37</xdr:col>
      <xdr:colOff>9525</xdr:colOff>
      <xdr:row>84</xdr:row>
      <xdr:rowOff>9525</xdr:rowOff>
    </xdr:from>
    <xdr:to>
      <xdr:col>47</xdr:col>
      <xdr:colOff>180096</xdr:colOff>
      <xdr:row>128</xdr:row>
      <xdr:rowOff>170434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384125" y="15211425"/>
          <a:ext cx="7028571" cy="8123809"/>
        </a:xfrm>
        <a:prstGeom prst="rect">
          <a:avLst/>
        </a:prstGeom>
      </xdr:spPr>
    </xdr:pic>
    <xdr:clientData/>
  </xdr:twoCellAnchor>
  <xdr:twoCellAnchor>
    <xdr:from>
      <xdr:col>4</xdr:col>
      <xdr:colOff>266700</xdr:colOff>
      <xdr:row>113</xdr:row>
      <xdr:rowOff>0</xdr:rowOff>
    </xdr:from>
    <xdr:to>
      <xdr:col>4</xdr:col>
      <xdr:colOff>438150</xdr:colOff>
      <xdr:row>120</xdr:row>
      <xdr:rowOff>171450</xdr:rowOff>
    </xdr:to>
    <xdr:sp macro="" textlink="">
      <xdr:nvSpPr>
        <xdr:cNvPr id="38" name="Down Arrow 37"/>
        <xdr:cNvSpPr/>
      </xdr:nvSpPr>
      <xdr:spPr>
        <a:xfrm>
          <a:off x="3009900" y="20450175"/>
          <a:ext cx="171450" cy="14382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238125</xdr:colOff>
      <xdr:row>152</xdr:row>
      <xdr:rowOff>171450</xdr:rowOff>
    </xdr:from>
    <xdr:to>
      <xdr:col>4</xdr:col>
      <xdr:colOff>409575</xdr:colOff>
      <xdr:row>160</xdr:row>
      <xdr:rowOff>161925</xdr:rowOff>
    </xdr:to>
    <xdr:sp macro="" textlink="">
      <xdr:nvSpPr>
        <xdr:cNvPr id="39" name="Down Arrow 38"/>
        <xdr:cNvSpPr/>
      </xdr:nvSpPr>
      <xdr:spPr>
        <a:xfrm>
          <a:off x="2981325" y="27679650"/>
          <a:ext cx="171450" cy="14382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9525</xdr:colOff>
      <xdr:row>140</xdr:row>
      <xdr:rowOff>123825</xdr:rowOff>
    </xdr:from>
    <xdr:to>
      <xdr:col>11</xdr:col>
      <xdr:colOff>523875</xdr:colOff>
      <xdr:row>141</xdr:row>
      <xdr:rowOff>47625</xdr:rowOff>
    </xdr:to>
    <xdr:sp macro="" textlink="">
      <xdr:nvSpPr>
        <xdr:cNvPr id="40" name="Right Arrow 39"/>
        <xdr:cNvSpPr/>
      </xdr:nvSpPr>
      <xdr:spPr>
        <a:xfrm>
          <a:off x="6867525" y="25460325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0</xdr:colOff>
      <xdr:row>132</xdr:row>
      <xdr:rowOff>0</xdr:rowOff>
    </xdr:from>
    <xdr:to>
      <xdr:col>21</xdr:col>
      <xdr:colOff>656457</xdr:colOff>
      <xdr:row>182</xdr:row>
      <xdr:rowOff>75059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15400" y="23888700"/>
          <a:ext cx="6142857" cy="9123809"/>
        </a:xfrm>
        <a:prstGeom prst="rect">
          <a:avLst/>
        </a:prstGeom>
      </xdr:spPr>
    </xdr:pic>
    <xdr:clientData/>
  </xdr:twoCellAnchor>
  <xdr:twoCellAnchor editAs="oneCell">
    <xdr:from>
      <xdr:col>23</xdr:col>
      <xdr:colOff>657225</xdr:colOff>
      <xdr:row>133</xdr:row>
      <xdr:rowOff>9525</xdr:rowOff>
    </xdr:from>
    <xdr:to>
      <xdr:col>32</xdr:col>
      <xdr:colOff>651816</xdr:colOff>
      <xdr:row>175</xdr:row>
      <xdr:rowOff>165700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430625" y="24079200"/>
          <a:ext cx="6166791" cy="7757125"/>
        </a:xfrm>
        <a:prstGeom prst="rect">
          <a:avLst/>
        </a:prstGeom>
      </xdr:spPr>
    </xdr:pic>
    <xdr:clientData/>
  </xdr:twoCellAnchor>
  <xdr:twoCellAnchor editAs="oneCell">
    <xdr:from>
      <xdr:col>33</xdr:col>
      <xdr:colOff>676275</xdr:colOff>
      <xdr:row>137</xdr:row>
      <xdr:rowOff>47625</xdr:rowOff>
    </xdr:from>
    <xdr:to>
      <xdr:col>35</xdr:col>
      <xdr:colOff>609600</xdr:colOff>
      <xdr:row>139</xdr:row>
      <xdr:rowOff>76200</xdr:rowOff>
    </xdr:to>
    <xdr:pic>
      <xdr:nvPicPr>
        <xdr:cNvPr id="43" name="Picture 42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7339" t="75517" r="51501" b="19448"/>
        <a:stretch/>
      </xdr:blipFill>
      <xdr:spPr>
        <a:xfrm>
          <a:off x="23307675" y="24841200"/>
          <a:ext cx="1304925" cy="390525"/>
        </a:xfrm>
        <a:prstGeom prst="rect">
          <a:avLst/>
        </a:prstGeom>
      </xdr:spPr>
    </xdr:pic>
    <xdr:clientData/>
  </xdr:twoCellAnchor>
  <xdr:twoCellAnchor>
    <xdr:from>
      <xdr:col>20</xdr:col>
      <xdr:colOff>85726</xdr:colOff>
      <xdr:row>54</xdr:row>
      <xdr:rowOff>114300</xdr:rowOff>
    </xdr:from>
    <xdr:to>
      <xdr:col>21</xdr:col>
      <xdr:colOff>600076</xdr:colOff>
      <xdr:row>55</xdr:row>
      <xdr:rowOff>38100</xdr:rowOff>
    </xdr:to>
    <xdr:sp macro="" textlink="">
      <xdr:nvSpPr>
        <xdr:cNvPr id="44" name="Right Arrow 43"/>
        <xdr:cNvSpPr/>
      </xdr:nvSpPr>
      <xdr:spPr>
        <a:xfrm>
          <a:off x="13801726" y="9886950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57150</xdr:colOff>
      <xdr:row>97</xdr:row>
      <xdr:rowOff>9525</xdr:rowOff>
    </xdr:from>
    <xdr:to>
      <xdr:col>22</xdr:col>
      <xdr:colOff>571500</xdr:colOff>
      <xdr:row>97</xdr:row>
      <xdr:rowOff>114300</xdr:rowOff>
    </xdr:to>
    <xdr:sp macro="" textlink="">
      <xdr:nvSpPr>
        <xdr:cNvPr id="45" name="Right Arrow 44"/>
        <xdr:cNvSpPr/>
      </xdr:nvSpPr>
      <xdr:spPr>
        <a:xfrm>
          <a:off x="14458950" y="17564100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9525</xdr:colOff>
      <xdr:row>140</xdr:row>
      <xdr:rowOff>114300</xdr:rowOff>
    </xdr:from>
    <xdr:to>
      <xdr:col>24</xdr:col>
      <xdr:colOff>523875</xdr:colOff>
      <xdr:row>141</xdr:row>
      <xdr:rowOff>38100</xdr:rowOff>
    </xdr:to>
    <xdr:sp macro="" textlink="">
      <xdr:nvSpPr>
        <xdr:cNvPr id="46" name="Right Arrow 45"/>
        <xdr:cNvSpPr/>
      </xdr:nvSpPr>
      <xdr:spPr>
        <a:xfrm>
          <a:off x="15782925" y="25450800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89</xdr:col>
      <xdr:colOff>276225</xdr:colOff>
      <xdr:row>38</xdr:row>
      <xdr:rowOff>9525</xdr:rowOff>
    </xdr:from>
    <xdr:to>
      <xdr:col>97</xdr:col>
      <xdr:colOff>351730</xdr:colOff>
      <xdr:row>58</xdr:row>
      <xdr:rowOff>18596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312425" y="6886575"/>
          <a:ext cx="5561905" cy="3628571"/>
        </a:xfrm>
        <a:prstGeom prst="rect">
          <a:avLst/>
        </a:prstGeom>
      </xdr:spPr>
    </xdr:pic>
    <xdr:clientData/>
  </xdr:twoCellAnchor>
  <xdr:twoCellAnchor editAs="oneCell">
    <xdr:from>
      <xdr:col>82</xdr:col>
      <xdr:colOff>38100</xdr:colOff>
      <xdr:row>36</xdr:row>
      <xdr:rowOff>38100</xdr:rowOff>
    </xdr:from>
    <xdr:to>
      <xdr:col>89</xdr:col>
      <xdr:colOff>352425</xdr:colOff>
      <xdr:row>76</xdr:row>
      <xdr:rowOff>114300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73700" y="6553200"/>
          <a:ext cx="5114925" cy="731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485775</xdr:colOff>
      <xdr:row>88</xdr:row>
      <xdr:rowOff>0</xdr:rowOff>
    </xdr:from>
    <xdr:to>
      <xdr:col>56</xdr:col>
      <xdr:colOff>551670</xdr:colOff>
      <xdr:row>110</xdr:row>
      <xdr:rowOff>123312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718375" y="15925800"/>
          <a:ext cx="6238095" cy="4104762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42</xdr:row>
      <xdr:rowOff>19050</xdr:rowOff>
    </xdr:from>
    <xdr:to>
      <xdr:col>19</xdr:col>
      <xdr:colOff>133090</xdr:colOff>
      <xdr:row>43</xdr:row>
      <xdr:rowOff>57123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087100" y="7620000"/>
          <a:ext cx="2076190" cy="2190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680538</xdr:colOff>
      <xdr:row>17</xdr:row>
      <xdr:rowOff>8355</xdr:rowOff>
    </xdr:from>
    <xdr:to>
      <xdr:col>30</xdr:col>
      <xdr:colOff>92105</xdr:colOff>
      <xdr:row>73</xdr:row>
      <xdr:rowOff>152067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66722" y="2991184"/>
          <a:ext cx="6304659" cy="9969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64943</xdr:colOff>
      <xdr:row>18</xdr:row>
      <xdr:rowOff>56161</xdr:rowOff>
    </xdr:from>
    <xdr:to>
      <xdr:col>7</xdr:col>
      <xdr:colOff>464993</xdr:colOff>
      <xdr:row>59</xdr:row>
      <xdr:rowOff>41496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506" y="3485161"/>
          <a:ext cx="4543425" cy="7795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238124</xdr:colOff>
      <xdr:row>180</xdr:row>
      <xdr:rowOff>157465</xdr:rowOff>
    </xdr:from>
    <xdr:to>
      <xdr:col>7</xdr:col>
      <xdr:colOff>409574</xdr:colOff>
      <xdr:row>188</xdr:row>
      <xdr:rowOff>150321</xdr:rowOff>
    </xdr:to>
    <xdr:sp macro="" textlink="">
      <xdr:nvSpPr>
        <xdr:cNvPr id="23" name="Down Arrow 22"/>
        <xdr:cNvSpPr/>
      </xdr:nvSpPr>
      <xdr:spPr>
        <a:xfrm>
          <a:off x="5060155" y="32304340"/>
          <a:ext cx="171450" cy="142160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9525</xdr:colOff>
      <xdr:row>140</xdr:row>
      <xdr:rowOff>137735</xdr:rowOff>
    </xdr:from>
    <xdr:to>
      <xdr:col>11</xdr:col>
      <xdr:colOff>523875</xdr:colOff>
      <xdr:row>141</xdr:row>
      <xdr:rowOff>61535</xdr:rowOff>
    </xdr:to>
    <xdr:sp macro="" textlink="">
      <xdr:nvSpPr>
        <xdr:cNvPr id="24" name="Right Arrow 23"/>
        <xdr:cNvSpPr/>
      </xdr:nvSpPr>
      <xdr:spPr>
        <a:xfrm>
          <a:off x="6867525" y="25474235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466727</xdr:colOff>
      <xdr:row>39</xdr:row>
      <xdr:rowOff>152022</xdr:rowOff>
    </xdr:from>
    <xdr:to>
      <xdr:col>20</xdr:col>
      <xdr:colOff>290515</xdr:colOff>
      <xdr:row>40</xdr:row>
      <xdr:rowOff>75822</xdr:rowOff>
    </xdr:to>
    <xdr:sp macro="" textlink="">
      <xdr:nvSpPr>
        <xdr:cNvPr id="28" name="Right Arrow 27"/>
        <xdr:cNvSpPr/>
      </xdr:nvSpPr>
      <xdr:spPr>
        <a:xfrm>
          <a:off x="12896852" y="7581522"/>
          <a:ext cx="1204913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80963</xdr:colOff>
      <xdr:row>140</xdr:row>
      <xdr:rowOff>152023</xdr:rowOff>
    </xdr:from>
    <xdr:to>
      <xdr:col>22</xdr:col>
      <xdr:colOff>595313</xdr:colOff>
      <xdr:row>141</xdr:row>
      <xdr:rowOff>75823</xdr:rowOff>
    </xdr:to>
    <xdr:sp macro="" textlink="">
      <xdr:nvSpPr>
        <xdr:cNvPr id="30" name="Right Arrow 29"/>
        <xdr:cNvSpPr/>
      </xdr:nvSpPr>
      <xdr:spPr>
        <a:xfrm>
          <a:off x="14416088" y="25710773"/>
          <a:ext cx="1196975" cy="1063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111331</xdr:colOff>
      <xdr:row>116</xdr:row>
      <xdr:rowOff>166470</xdr:rowOff>
    </xdr:from>
    <xdr:to>
      <xdr:col>9</xdr:col>
      <xdr:colOff>97724</xdr:colOff>
      <xdr:row>136</xdr:row>
      <xdr:rowOff>22557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331" y="22264470"/>
          <a:ext cx="6201456" cy="3666087"/>
        </a:xfrm>
        <a:prstGeom prst="rect">
          <a:avLst/>
        </a:prstGeom>
      </xdr:spPr>
    </xdr:pic>
    <xdr:clientData/>
  </xdr:twoCellAnchor>
  <xdr:twoCellAnchor editAs="oneCell">
    <xdr:from>
      <xdr:col>0</xdr:col>
      <xdr:colOff>494714</xdr:colOff>
      <xdr:row>178</xdr:row>
      <xdr:rowOff>144267</xdr:rowOff>
    </xdr:from>
    <xdr:to>
      <xdr:col>5</xdr:col>
      <xdr:colOff>554924</xdr:colOff>
      <xdr:row>188</xdr:row>
      <xdr:rowOff>182366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714" y="34053267"/>
          <a:ext cx="3513023" cy="1943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288256</xdr:colOff>
      <xdr:row>63</xdr:row>
      <xdr:rowOff>28724</xdr:rowOff>
    </xdr:from>
    <xdr:to>
      <xdr:col>8</xdr:col>
      <xdr:colOff>23376</xdr:colOff>
      <xdr:row>83</xdr:row>
      <xdr:rowOff>6064</xdr:rowOff>
    </xdr:to>
    <xdr:pic>
      <xdr:nvPicPr>
        <xdr:cNvPr id="42" name="Picture 4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351"/>
        <a:stretch/>
      </xdr:blipFill>
      <xdr:spPr bwMode="auto">
        <a:xfrm>
          <a:off x="288256" y="11082737"/>
          <a:ext cx="5249594" cy="3486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379413</xdr:colOff>
      <xdr:row>55</xdr:row>
      <xdr:rowOff>14287</xdr:rowOff>
    </xdr:from>
    <xdr:to>
      <xdr:col>10</xdr:col>
      <xdr:colOff>203200</xdr:colOff>
      <xdr:row>55</xdr:row>
      <xdr:rowOff>120650</xdr:rowOff>
    </xdr:to>
    <xdr:sp macro="" textlink="">
      <xdr:nvSpPr>
        <xdr:cNvPr id="43" name="Right Arrow 42"/>
        <xdr:cNvSpPr/>
      </xdr:nvSpPr>
      <xdr:spPr>
        <a:xfrm>
          <a:off x="5840413" y="10055225"/>
          <a:ext cx="1189037" cy="1063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159667</xdr:colOff>
      <xdr:row>71</xdr:row>
      <xdr:rowOff>60645</xdr:rowOff>
    </xdr:from>
    <xdr:to>
      <xdr:col>18</xdr:col>
      <xdr:colOff>608022</xdr:colOff>
      <xdr:row>103</xdr:row>
      <xdr:rowOff>79695</xdr:rowOff>
    </xdr:to>
    <xdr:pic>
      <xdr:nvPicPr>
        <xdr:cNvPr id="50" name="Picture 4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82" t="39640" r="182" b="-395"/>
        <a:stretch/>
      </xdr:blipFill>
      <xdr:spPr bwMode="auto">
        <a:xfrm>
          <a:off x="7755855" y="12740801"/>
          <a:ext cx="5282292" cy="573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47625</xdr:colOff>
      <xdr:row>104</xdr:row>
      <xdr:rowOff>4762</xdr:rowOff>
    </xdr:from>
    <xdr:to>
      <xdr:col>11</xdr:col>
      <xdr:colOff>561975</xdr:colOff>
      <xdr:row>104</xdr:row>
      <xdr:rowOff>119062</xdr:rowOff>
    </xdr:to>
    <xdr:sp macro="" textlink="">
      <xdr:nvSpPr>
        <xdr:cNvPr id="51" name="Right Arrow 50"/>
        <xdr:cNvSpPr/>
      </xdr:nvSpPr>
      <xdr:spPr>
        <a:xfrm>
          <a:off x="6953250" y="19816762"/>
          <a:ext cx="1204913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9525</xdr:colOff>
      <xdr:row>140</xdr:row>
      <xdr:rowOff>123825</xdr:rowOff>
    </xdr:from>
    <xdr:to>
      <xdr:col>11</xdr:col>
      <xdr:colOff>523875</xdr:colOff>
      <xdr:row>141</xdr:row>
      <xdr:rowOff>47625</xdr:rowOff>
    </xdr:to>
    <xdr:sp macro="" textlink="">
      <xdr:nvSpPr>
        <xdr:cNvPr id="57" name="Right Arrow 56"/>
        <xdr:cNvSpPr/>
      </xdr:nvSpPr>
      <xdr:spPr>
        <a:xfrm>
          <a:off x="6867525" y="25460325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450582</xdr:colOff>
      <xdr:row>135</xdr:row>
      <xdr:rowOff>6495</xdr:rowOff>
    </xdr:from>
    <xdr:to>
      <xdr:col>16</xdr:col>
      <xdr:colOff>416476</xdr:colOff>
      <xdr:row>185</xdr:row>
      <xdr:rowOff>86502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84520" y="24116651"/>
          <a:ext cx="6180956" cy="9009695"/>
        </a:xfrm>
        <a:prstGeom prst="rect">
          <a:avLst/>
        </a:prstGeom>
      </xdr:spPr>
    </xdr:pic>
    <xdr:clientData/>
  </xdr:twoCellAnchor>
  <xdr:twoCellAnchor>
    <xdr:from>
      <xdr:col>18</xdr:col>
      <xdr:colOff>295275</xdr:colOff>
      <xdr:row>96</xdr:row>
      <xdr:rowOff>152401</xdr:rowOff>
    </xdr:from>
    <xdr:to>
      <xdr:col>20</xdr:col>
      <xdr:colOff>119062</xdr:colOff>
      <xdr:row>97</xdr:row>
      <xdr:rowOff>78582</xdr:rowOff>
    </xdr:to>
    <xdr:sp macro="" textlink="">
      <xdr:nvSpPr>
        <xdr:cNvPr id="62" name="Right Arrow 61"/>
        <xdr:cNvSpPr/>
      </xdr:nvSpPr>
      <xdr:spPr>
        <a:xfrm>
          <a:off x="12725400" y="17297401"/>
          <a:ext cx="1204912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390525</xdr:colOff>
      <xdr:row>119</xdr:row>
      <xdr:rowOff>2345</xdr:rowOff>
    </xdr:from>
    <xdr:to>
      <xdr:col>9</xdr:col>
      <xdr:colOff>561975</xdr:colOff>
      <xdr:row>126</xdr:row>
      <xdr:rowOff>171413</xdr:rowOff>
    </xdr:to>
    <xdr:sp macro="" textlink="">
      <xdr:nvSpPr>
        <xdr:cNvPr id="79" name="Down Arrow 78"/>
        <xdr:cNvSpPr/>
      </xdr:nvSpPr>
      <xdr:spPr>
        <a:xfrm>
          <a:off x="6590279" y="21255001"/>
          <a:ext cx="171450" cy="1419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637835</xdr:colOff>
      <xdr:row>76</xdr:row>
      <xdr:rowOff>25513</xdr:rowOff>
    </xdr:from>
    <xdr:to>
      <xdr:col>9</xdr:col>
      <xdr:colOff>120424</xdr:colOff>
      <xdr:row>84</xdr:row>
      <xdr:rowOff>15988</xdr:rowOff>
    </xdr:to>
    <xdr:sp macro="" textlink="">
      <xdr:nvSpPr>
        <xdr:cNvPr id="80" name="Down Arrow 79"/>
        <xdr:cNvSpPr/>
      </xdr:nvSpPr>
      <xdr:spPr>
        <a:xfrm>
          <a:off x="6148728" y="13598638"/>
          <a:ext cx="171450" cy="1419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127567</xdr:colOff>
      <xdr:row>81</xdr:row>
      <xdr:rowOff>178593</xdr:rowOff>
    </xdr:from>
    <xdr:to>
      <xdr:col>24</xdr:col>
      <xdr:colOff>448229</xdr:colOff>
      <xdr:row>83</xdr:row>
      <xdr:rowOff>30930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71384" y="14644687"/>
          <a:ext cx="1009524" cy="209524"/>
        </a:xfrm>
        <a:prstGeom prst="rect">
          <a:avLst/>
        </a:prstGeom>
      </xdr:spPr>
    </xdr:pic>
    <xdr:clientData/>
  </xdr:twoCellAnchor>
  <xdr:twoCellAnchor editAs="oneCell">
    <xdr:from>
      <xdr:col>21</xdr:col>
      <xdr:colOff>86267</xdr:colOff>
      <xdr:row>17</xdr:row>
      <xdr:rowOff>144993</xdr:rowOff>
    </xdr:from>
    <xdr:to>
      <xdr:col>22</xdr:col>
      <xdr:colOff>365994</xdr:colOff>
      <xdr:row>18</xdr:row>
      <xdr:rowOff>162001</xdr:rowOff>
    </xdr:to>
    <xdr:pic>
      <xdr:nvPicPr>
        <xdr:cNvPr id="95" name="Picture 94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49907"/>
        <a:stretch/>
      </xdr:blipFill>
      <xdr:spPr>
        <a:xfrm>
          <a:off x="14561760" y="3127822"/>
          <a:ext cx="969037" cy="192468"/>
        </a:xfrm>
        <a:prstGeom prst="rect">
          <a:avLst/>
        </a:prstGeom>
      </xdr:spPr>
    </xdr:pic>
    <xdr:clientData/>
  </xdr:twoCellAnchor>
  <xdr:twoCellAnchor editAs="oneCell">
    <xdr:from>
      <xdr:col>23</xdr:col>
      <xdr:colOff>119063</xdr:colOff>
      <xdr:row>137</xdr:row>
      <xdr:rowOff>59531</xdr:rowOff>
    </xdr:from>
    <xdr:to>
      <xdr:col>24</xdr:col>
      <xdr:colOff>392106</xdr:colOff>
      <xdr:row>138</xdr:row>
      <xdr:rowOff>67306</xdr:rowOff>
    </xdr:to>
    <xdr:pic>
      <xdr:nvPicPr>
        <xdr:cNvPr id="96" name="Picture 95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52271"/>
        <a:stretch/>
      </xdr:blipFill>
      <xdr:spPr>
        <a:xfrm>
          <a:off x="15819438" y="25070594"/>
          <a:ext cx="955668" cy="190337"/>
        </a:xfrm>
        <a:prstGeom prst="rect">
          <a:avLst/>
        </a:prstGeom>
      </xdr:spPr>
    </xdr:pic>
    <xdr:clientData/>
  </xdr:twoCellAnchor>
  <xdr:twoCellAnchor editAs="oneCell">
    <xdr:from>
      <xdr:col>40</xdr:col>
      <xdr:colOff>157099</xdr:colOff>
      <xdr:row>0</xdr:row>
      <xdr:rowOff>0</xdr:rowOff>
    </xdr:from>
    <xdr:to>
      <xdr:col>50</xdr:col>
      <xdr:colOff>134988</xdr:colOff>
      <xdr:row>105</xdr:row>
      <xdr:rowOff>126207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79599" y="0"/>
          <a:ext cx="6883514" cy="20128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408214</xdr:colOff>
      <xdr:row>81</xdr:row>
      <xdr:rowOff>85043</xdr:rowOff>
    </xdr:from>
    <xdr:to>
      <xdr:col>29</xdr:col>
      <xdr:colOff>319189</xdr:colOff>
      <xdr:row>84</xdr:row>
      <xdr:rowOff>102053</xdr:rowOff>
    </xdr:to>
    <xdr:pic>
      <xdr:nvPicPr>
        <xdr:cNvPr id="90" name="Picture 8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656" t="42364" r="40853" b="49165"/>
        <a:stretch/>
      </xdr:blipFill>
      <xdr:spPr bwMode="auto">
        <a:xfrm>
          <a:off x="19521714" y="14872606"/>
          <a:ext cx="593600" cy="564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533482</xdr:colOff>
      <xdr:row>129</xdr:row>
      <xdr:rowOff>57234</xdr:rowOff>
    </xdr:from>
    <xdr:to>
      <xdr:col>34</xdr:col>
      <xdr:colOff>185486</xdr:colOff>
      <xdr:row>250</xdr:row>
      <xdr:rowOff>137444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357" y="22691642"/>
          <a:ext cx="9991642" cy="21310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87312</xdr:colOff>
      <xdr:row>24</xdr:row>
      <xdr:rowOff>55563</xdr:rowOff>
    </xdr:from>
    <xdr:to>
      <xdr:col>18</xdr:col>
      <xdr:colOff>447675</xdr:colOff>
      <xdr:row>61</xdr:row>
      <xdr:rowOff>150814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3500" y="4341813"/>
          <a:ext cx="5194300" cy="6703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365960</xdr:colOff>
      <xdr:row>73</xdr:row>
      <xdr:rowOff>93370</xdr:rowOff>
    </xdr:from>
    <xdr:to>
      <xdr:col>37</xdr:col>
      <xdr:colOff>556460</xdr:colOff>
      <xdr:row>129</xdr:row>
      <xdr:rowOff>500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52144" y="12901988"/>
          <a:ext cx="11908757" cy="9732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680538</xdr:colOff>
      <xdr:row>17</xdr:row>
      <xdr:rowOff>8355</xdr:rowOff>
    </xdr:from>
    <xdr:to>
      <xdr:col>30</xdr:col>
      <xdr:colOff>92105</xdr:colOff>
      <xdr:row>73</xdr:row>
      <xdr:rowOff>152067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96538" y="3084930"/>
          <a:ext cx="6269567" cy="10278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626918</xdr:colOff>
      <xdr:row>9</xdr:row>
      <xdr:rowOff>170461</xdr:rowOff>
    </xdr:from>
    <xdr:to>
      <xdr:col>7</xdr:col>
      <xdr:colOff>341168</xdr:colOff>
      <xdr:row>50</xdr:row>
      <xdr:rowOff>155796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918" y="1799236"/>
          <a:ext cx="4514850" cy="7405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9525</xdr:colOff>
      <xdr:row>140</xdr:row>
      <xdr:rowOff>137735</xdr:rowOff>
    </xdr:from>
    <xdr:to>
      <xdr:col>11</xdr:col>
      <xdr:colOff>523875</xdr:colOff>
      <xdr:row>141</xdr:row>
      <xdr:rowOff>61535</xdr:rowOff>
    </xdr:to>
    <xdr:sp macro="" textlink="">
      <xdr:nvSpPr>
        <xdr:cNvPr id="55" name="Right Arrow 54"/>
        <xdr:cNvSpPr/>
      </xdr:nvSpPr>
      <xdr:spPr>
        <a:xfrm>
          <a:off x="6867525" y="25474235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466727</xdr:colOff>
      <xdr:row>39</xdr:row>
      <xdr:rowOff>152022</xdr:rowOff>
    </xdr:from>
    <xdr:to>
      <xdr:col>20</xdr:col>
      <xdr:colOff>290515</xdr:colOff>
      <xdr:row>40</xdr:row>
      <xdr:rowOff>75822</xdr:rowOff>
    </xdr:to>
    <xdr:sp macro="" textlink="">
      <xdr:nvSpPr>
        <xdr:cNvPr id="56" name="Right Arrow 55"/>
        <xdr:cNvSpPr/>
      </xdr:nvSpPr>
      <xdr:spPr>
        <a:xfrm>
          <a:off x="12811127" y="7210047"/>
          <a:ext cx="1195388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80963</xdr:colOff>
      <xdr:row>140</xdr:row>
      <xdr:rowOff>152023</xdr:rowOff>
    </xdr:from>
    <xdr:to>
      <xdr:col>22</xdr:col>
      <xdr:colOff>595313</xdr:colOff>
      <xdr:row>141</xdr:row>
      <xdr:rowOff>75823</xdr:rowOff>
    </xdr:to>
    <xdr:sp macro="" textlink="">
      <xdr:nvSpPr>
        <xdr:cNvPr id="57" name="Right Arrow 56"/>
        <xdr:cNvSpPr/>
      </xdr:nvSpPr>
      <xdr:spPr>
        <a:xfrm>
          <a:off x="14482763" y="25488523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111331</xdr:colOff>
      <xdr:row>116</xdr:row>
      <xdr:rowOff>166470</xdr:rowOff>
    </xdr:from>
    <xdr:to>
      <xdr:col>9</xdr:col>
      <xdr:colOff>97724</xdr:colOff>
      <xdr:row>136</xdr:row>
      <xdr:rowOff>22557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331" y="21159570"/>
          <a:ext cx="6158593" cy="3475587"/>
        </a:xfrm>
        <a:prstGeom prst="rect">
          <a:avLst/>
        </a:prstGeom>
      </xdr:spPr>
    </xdr:pic>
    <xdr:clientData/>
  </xdr:twoCellAnchor>
  <xdr:twoCellAnchor editAs="oneCell">
    <xdr:from>
      <xdr:col>0</xdr:col>
      <xdr:colOff>494714</xdr:colOff>
      <xdr:row>178</xdr:row>
      <xdr:rowOff>144267</xdr:rowOff>
    </xdr:from>
    <xdr:to>
      <xdr:col>5</xdr:col>
      <xdr:colOff>554924</xdr:colOff>
      <xdr:row>189</xdr:row>
      <xdr:rowOff>1391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714" y="32357817"/>
          <a:ext cx="3489210" cy="1847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288256</xdr:colOff>
      <xdr:row>63</xdr:row>
      <xdr:rowOff>28724</xdr:rowOff>
    </xdr:from>
    <xdr:to>
      <xdr:col>8</xdr:col>
      <xdr:colOff>23376</xdr:colOff>
      <xdr:row>83</xdr:row>
      <xdr:rowOff>6064</xdr:rowOff>
    </xdr:to>
    <xdr:pic>
      <xdr:nvPicPr>
        <xdr:cNvPr id="60" name="Picture 5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351"/>
        <a:stretch/>
      </xdr:blipFill>
      <xdr:spPr bwMode="auto">
        <a:xfrm>
          <a:off x="288256" y="11430149"/>
          <a:ext cx="5221520" cy="3596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379413</xdr:colOff>
      <xdr:row>55</xdr:row>
      <xdr:rowOff>14287</xdr:rowOff>
    </xdr:from>
    <xdr:to>
      <xdr:col>10</xdr:col>
      <xdr:colOff>203200</xdr:colOff>
      <xdr:row>55</xdr:row>
      <xdr:rowOff>120650</xdr:rowOff>
    </xdr:to>
    <xdr:sp macro="" textlink="">
      <xdr:nvSpPr>
        <xdr:cNvPr id="61" name="Right Arrow 60"/>
        <xdr:cNvSpPr/>
      </xdr:nvSpPr>
      <xdr:spPr>
        <a:xfrm>
          <a:off x="5865813" y="9967912"/>
          <a:ext cx="1195387" cy="1063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502567</xdr:colOff>
      <xdr:row>75</xdr:row>
      <xdr:rowOff>155895</xdr:rowOff>
    </xdr:from>
    <xdr:to>
      <xdr:col>18</xdr:col>
      <xdr:colOff>265122</xdr:colOff>
      <xdr:row>107</xdr:row>
      <xdr:rowOff>174945</xdr:rowOff>
    </xdr:to>
    <xdr:pic>
      <xdr:nvPicPr>
        <xdr:cNvPr id="62" name="Picture 6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82" t="39640" r="182" b="-395"/>
        <a:stretch/>
      </xdr:blipFill>
      <xdr:spPr bwMode="auto">
        <a:xfrm>
          <a:off x="7360567" y="13729020"/>
          <a:ext cx="524895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219075</xdr:colOff>
      <xdr:row>106</xdr:row>
      <xdr:rowOff>128587</xdr:rowOff>
    </xdr:from>
    <xdr:to>
      <xdr:col>11</xdr:col>
      <xdr:colOff>47625</xdr:colOff>
      <xdr:row>107</xdr:row>
      <xdr:rowOff>61912</xdr:rowOff>
    </xdr:to>
    <xdr:sp macro="" textlink="">
      <xdr:nvSpPr>
        <xdr:cNvPr id="63" name="Right Arrow 62"/>
        <xdr:cNvSpPr/>
      </xdr:nvSpPr>
      <xdr:spPr>
        <a:xfrm>
          <a:off x="6391275" y="19311937"/>
          <a:ext cx="120015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9525</xdr:colOff>
      <xdr:row>140</xdr:row>
      <xdr:rowOff>123825</xdr:rowOff>
    </xdr:from>
    <xdr:to>
      <xdr:col>11</xdr:col>
      <xdr:colOff>523875</xdr:colOff>
      <xdr:row>141</xdr:row>
      <xdr:rowOff>47625</xdr:rowOff>
    </xdr:to>
    <xdr:sp macro="" textlink="">
      <xdr:nvSpPr>
        <xdr:cNvPr id="64" name="Right Arrow 63"/>
        <xdr:cNvSpPr/>
      </xdr:nvSpPr>
      <xdr:spPr>
        <a:xfrm>
          <a:off x="6867525" y="25460325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450582</xdr:colOff>
      <xdr:row>135</xdr:row>
      <xdr:rowOff>6495</xdr:rowOff>
    </xdr:from>
    <xdr:to>
      <xdr:col>16</xdr:col>
      <xdr:colOff>416476</xdr:colOff>
      <xdr:row>185</xdr:row>
      <xdr:rowOff>86502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1182" y="24438120"/>
          <a:ext cx="6138094" cy="9128757"/>
        </a:xfrm>
        <a:prstGeom prst="rect">
          <a:avLst/>
        </a:prstGeom>
      </xdr:spPr>
    </xdr:pic>
    <xdr:clientData/>
  </xdr:twoCellAnchor>
  <xdr:twoCellAnchor>
    <xdr:from>
      <xdr:col>18</xdr:col>
      <xdr:colOff>295275</xdr:colOff>
      <xdr:row>96</xdr:row>
      <xdr:rowOff>152401</xdr:rowOff>
    </xdr:from>
    <xdr:to>
      <xdr:col>20</xdr:col>
      <xdr:colOff>119062</xdr:colOff>
      <xdr:row>97</xdr:row>
      <xdr:rowOff>78582</xdr:rowOff>
    </xdr:to>
    <xdr:sp macro="" textlink="">
      <xdr:nvSpPr>
        <xdr:cNvPr id="66" name="Right Arrow 65"/>
        <xdr:cNvSpPr/>
      </xdr:nvSpPr>
      <xdr:spPr>
        <a:xfrm>
          <a:off x="12639675" y="17526001"/>
          <a:ext cx="1195387" cy="10715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390525</xdr:colOff>
      <xdr:row>119</xdr:row>
      <xdr:rowOff>2345</xdr:rowOff>
    </xdr:from>
    <xdr:to>
      <xdr:col>9</xdr:col>
      <xdr:colOff>561975</xdr:colOff>
      <xdr:row>126</xdr:row>
      <xdr:rowOff>171413</xdr:rowOff>
    </xdr:to>
    <xdr:sp macro="" textlink="">
      <xdr:nvSpPr>
        <xdr:cNvPr id="67" name="Down Arrow 66"/>
        <xdr:cNvSpPr/>
      </xdr:nvSpPr>
      <xdr:spPr>
        <a:xfrm>
          <a:off x="6562725" y="21538370"/>
          <a:ext cx="171450" cy="143589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637835</xdr:colOff>
      <xdr:row>76</xdr:row>
      <xdr:rowOff>25513</xdr:rowOff>
    </xdr:from>
    <xdr:to>
      <xdr:col>9</xdr:col>
      <xdr:colOff>120424</xdr:colOff>
      <xdr:row>84</xdr:row>
      <xdr:rowOff>15988</xdr:rowOff>
    </xdr:to>
    <xdr:sp macro="" textlink="">
      <xdr:nvSpPr>
        <xdr:cNvPr id="68" name="Down Arrow 67"/>
        <xdr:cNvSpPr/>
      </xdr:nvSpPr>
      <xdr:spPr>
        <a:xfrm>
          <a:off x="6124235" y="13779613"/>
          <a:ext cx="168389" cy="14382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127567</xdr:colOff>
      <xdr:row>81</xdr:row>
      <xdr:rowOff>178593</xdr:rowOff>
    </xdr:from>
    <xdr:to>
      <xdr:col>24</xdr:col>
      <xdr:colOff>448229</xdr:colOff>
      <xdr:row>83</xdr:row>
      <xdr:rowOff>30930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00967" y="14837568"/>
          <a:ext cx="1006462" cy="214287"/>
        </a:xfrm>
        <a:prstGeom prst="rect">
          <a:avLst/>
        </a:prstGeom>
      </xdr:spPr>
    </xdr:pic>
    <xdr:clientData/>
  </xdr:twoCellAnchor>
  <xdr:twoCellAnchor editAs="oneCell">
    <xdr:from>
      <xdr:col>21</xdr:col>
      <xdr:colOff>86267</xdr:colOff>
      <xdr:row>17</xdr:row>
      <xdr:rowOff>144993</xdr:rowOff>
    </xdr:from>
    <xdr:to>
      <xdr:col>22</xdr:col>
      <xdr:colOff>365994</xdr:colOff>
      <xdr:row>18</xdr:row>
      <xdr:rowOff>162001</xdr:rowOff>
    </xdr:to>
    <xdr:pic>
      <xdr:nvPicPr>
        <xdr:cNvPr id="70" name="Picture 69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49907"/>
        <a:stretch/>
      </xdr:blipFill>
      <xdr:spPr>
        <a:xfrm>
          <a:off x="14488067" y="3221568"/>
          <a:ext cx="965527" cy="197983"/>
        </a:xfrm>
        <a:prstGeom prst="rect">
          <a:avLst/>
        </a:prstGeom>
      </xdr:spPr>
    </xdr:pic>
    <xdr:clientData/>
  </xdr:twoCellAnchor>
  <xdr:twoCellAnchor editAs="oneCell">
    <xdr:from>
      <xdr:col>23</xdr:col>
      <xdr:colOff>119063</xdr:colOff>
      <xdr:row>137</xdr:row>
      <xdr:rowOff>59531</xdr:rowOff>
    </xdr:from>
    <xdr:to>
      <xdr:col>24</xdr:col>
      <xdr:colOff>392106</xdr:colOff>
      <xdr:row>138</xdr:row>
      <xdr:rowOff>67306</xdr:rowOff>
    </xdr:to>
    <xdr:pic>
      <xdr:nvPicPr>
        <xdr:cNvPr id="71" name="Picture 70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52271"/>
        <a:stretch/>
      </xdr:blipFill>
      <xdr:spPr>
        <a:xfrm>
          <a:off x="15892463" y="24853106"/>
          <a:ext cx="958843" cy="188750"/>
        </a:xfrm>
        <a:prstGeom prst="rect">
          <a:avLst/>
        </a:prstGeom>
      </xdr:spPr>
    </xdr:pic>
    <xdr:clientData/>
  </xdr:twoCellAnchor>
  <xdr:twoCellAnchor editAs="oneCell">
    <xdr:from>
      <xdr:col>41</xdr:col>
      <xdr:colOff>4699</xdr:colOff>
      <xdr:row>17</xdr:row>
      <xdr:rowOff>47625</xdr:rowOff>
    </xdr:from>
    <xdr:to>
      <xdr:col>50</xdr:col>
      <xdr:colOff>668388</xdr:colOff>
      <xdr:row>122</xdr:row>
      <xdr:rowOff>173832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22499" y="3124200"/>
          <a:ext cx="6835889" cy="19128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408214</xdr:colOff>
      <xdr:row>81</xdr:row>
      <xdr:rowOff>85043</xdr:rowOff>
    </xdr:from>
    <xdr:to>
      <xdr:col>29</xdr:col>
      <xdr:colOff>319189</xdr:colOff>
      <xdr:row>84</xdr:row>
      <xdr:rowOff>102053</xdr:rowOff>
    </xdr:to>
    <xdr:pic>
      <xdr:nvPicPr>
        <xdr:cNvPr id="73" name="Picture 7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656" t="42364" r="40853" b="49165"/>
        <a:stretch/>
      </xdr:blipFill>
      <xdr:spPr bwMode="auto">
        <a:xfrm>
          <a:off x="19610614" y="14744018"/>
          <a:ext cx="596775" cy="559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533482</xdr:colOff>
      <xdr:row>129</xdr:row>
      <xdr:rowOff>57234</xdr:rowOff>
    </xdr:from>
    <xdr:to>
      <xdr:col>34</xdr:col>
      <xdr:colOff>185486</xdr:colOff>
      <xdr:row>250</xdr:row>
      <xdr:rowOff>137444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3682" y="23403009"/>
          <a:ext cx="9939004" cy="21978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163512</xdr:colOff>
      <xdr:row>37</xdr:row>
      <xdr:rowOff>84138</xdr:rowOff>
    </xdr:from>
    <xdr:to>
      <xdr:col>18</xdr:col>
      <xdr:colOff>523875</xdr:colOff>
      <xdr:row>74</xdr:row>
      <xdr:rowOff>179389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7312" y="6780213"/>
          <a:ext cx="5160963" cy="6791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365960</xdr:colOff>
      <xdr:row>73</xdr:row>
      <xdr:rowOff>93370</xdr:rowOff>
    </xdr:from>
    <xdr:to>
      <xdr:col>37</xdr:col>
      <xdr:colOff>556460</xdr:colOff>
      <xdr:row>129</xdr:row>
      <xdr:rowOff>500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81960" y="13304545"/>
          <a:ext cx="11849100" cy="10041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10</xdr:col>
      <xdr:colOff>0</xdr:colOff>
      <xdr:row>113</xdr:row>
      <xdr:rowOff>57150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775"/>
          <a:ext cx="6858000" cy="1887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408214</xdr:colOff>
      <xdr:row>81</xdr:row>
      <xdr:rowOff>85043</xdr:rowOff>
    </xdr:from>
    <xdr:to>
      <xdr:col>29</xdr:col>
      <xdr:colOff>319189</xdr:colOff>
      <xdr:row>84</xdr:row>
      <xdr:rowOff>102053</xdr:rowOff>
    </xdr:to>
    <xdr:pic>
      <xdr:nvPicPr>
        <xdr:cNvPr id="22" name="Picture 2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656" t="42364" r="40853" b="49165"/>
        <a:stretch/>
      </xdr:blipFill>
      <xdr:spPr bwMode="auto">
        <a:xfrm>
          <a:off x="19610614" y="14744018"/>
          <a:ext cx="596775" cy="559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16</xdr:row>
      <xdr:rowOff>85725</xdr:rowOff>
    </xdr:from>
    <xdr:to>
      <xdr:col>13</xdr:col>
      <xdr:colOff>371475</xdr:colOff>
      <xdr:row>124</xdr:row>
      <xdr:rowOff>123825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981325"/>
          <a:ext cx="9144000" cy="1958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180975</xdr:colOff>
      <xdr:row>138</xdr:row>
      <xdr:rowOff>114300</xdr:rowOff>
    </xdr:from>
    <xdr:to>
      <xdr:col>12</xdr:col>
      <xdr:colOff>381000</xdr:colOff>
      <xdr:row>195</xdr:row>
      <xdr:rowOff>9525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25088850"/>
          <a:ext cx="6372225" cy="1021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206</xdr:row>
      <xdr:rowOff>38100</xdr:rowOff>
    </xdr:from>
    <xdr:to>
      <xdr:col>16</xdr:col>
      <xdr:colOff>533400</xdr:colOff>
      <xdr:row>295</xdr:row>
      <xdr:rowOff>114300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7318950"/>
          <a:ext cx="11449050" cy="1618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9525</xdr:rowOff>
    </xdr:from>
    <xdr:to>
      <xdr:col>12</xdr:col>
      <xdr:colOff>189448</xdr:colOff>
      <xdr:row>61</xdr:row>
      <xdr:rowOff>103632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7428"/>
          <a:ext cx="8423964" cy="9311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171450</xdr:rowOff>
    </xdr:from>
    <xdr:to>
      <xdr:col>10</xdr:col>
      <xdr:colOff>568330</xdr:colOff>
      <xdr:row>105</xdr:row>
      <xdr:rowOff>38100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3998"/>
        <a:stretch/>
      </xdr:blipFill>
      <xdr:spPr>
        <a:xfrm>
          <a:off x="10258425" y="11029950"/>
          <a:ext cx="7428571" cy="8010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9525</xdr:rowOff>
    </xdr:from>
    <xdr:to>
      <xdr:col>12</xdr:col>
      <xdr:colOff>27543</xdr:colOff>
      <xdr:row>151</xdr:row>
      <xdr:rowOff>160865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0" y="19011900"/>
          <a:ext cx="8257143" cy="8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12</xdr:col>
      <xdr:colOff>151352</xdr:colOff>
      <xdr:row>201</xdr:row>
      <xdr:rowOff>46511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00" y="27508200"/>
          <a:ext cx="8380952" cy="8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31203</xdr:rowOff>
    </xdr:from>
    <xdr:to>
      <xdr:col>12</xdr:col>
      <xdr:colOff>256114</xdr:colOff>
      <xdr:row>252</xdr:row>
      <xdr:rowOff>20526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341160"/>
          <a:ext cx="8493597" cy="92022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11</xdr:col>
      <xdr:colOff>456200</xdr:colOff>
      <xdr:row>303</xdr:row>
      <xdr:rowOff>160751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87000" y="45605700"/>
          <a:ext cx="8000000" cy="9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302</xdr:row>
      <xdr:rowOff>142875</xdr:rowOff>
    </xdr:from>
    <xdr:to>
      <xdr:col>11</xdr:col>
      <xdr:colOff>256227</xdr:colOff>
      <xdr:row>316</xdr:row>
      <xdr:rowOff>124056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06075" y="54797325"/>
          <a:ext cx="7580952" cy="26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371475</xdr:colOff>
      <xdr:row>52</xdr:row>
      <xdr:rowOff>114300</xdr:rowOff>
    </xdr:from>
    <xdr:to>
      <xdr:col>24</xdr:col>
      <xdr:colOff>170618</xdr:colOff>
      <xdr:row>82</xdr:row>
      <xdr:rowOff>113621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59675" y="9525000"/>
          <a:ext cx="6657143" cy="5428571"/>
        </a:xfrm>
        <a:prstGeom prst="rect">
          <a:avLst/>
        </a:prstGeom>
      </xdr:spPr>
    </xdr:pic>
    <xdr:clientData/>
  </xdr:twoCellAnchor>
  <xdr:twoCellAnchor>
    <xdr:from>
      <xdr:col>5</xdr:col>
      <xdr:colOff>247651</xdr:colOff>
      <xdr:row>121</xdr:row>
      <xdr:rowOff>114302</xdr:rowOff>
    </xdr:from>
    <xdr:to>
      <xdr:col>13</xdr:col>
      <xdr:colOff>114300</xdr:colOff>
      <xdr:row>122</xdr:row>
      <xdr:rowOff>166687</xdr:rowOff>
    </xdr:to>
    <xdr:cxnSp macro="">
      <xdr:nvCxnSpPr>
        <xdr:cNvPr id="18" name="Straight Arrow Connector 17"/>
        <xdr:cNvCxnSpPr>
          <a:stCxn id="31" idx="3"/>
        </xdr:cNvCxnSpPr>
      </xdr:nvCxnSpPr>
      <xdr:spPr>
        <a:xfrm flipV="1">
          <a:off x="13963651" y="22012277"/>
          <a:ext cx="5353049" cy="2333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590551</xdr:colOff>
      <xdr:row>122</xdr:row>
      <xdr:rowOff>47625</xdr:rowOff>
    </xdr:from>
    <xdr:to>
      <xdr:col>5</xdr:col>
      <xdr:colOff>247651</xdr:colOff>
      <xdr:row>123</xdr:row>
      <xdr:rowOff>104774</xdr:rowOff>
    </xdr:to>
    <xdr:sp macro="" textlink="">
      <xdr:nvSpPr>
        <xdr:cNvPr id="31" name="Rectangle 30"/>
        <xdr:cNvSpPr/>
      </xdr:nvSpPr>
      <xdr:spPr>
        <a:xfrm>
          <a:off x="12249151" y="22126575"/>
          <a:ext cx="1714500" cy="238124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4483</xdr:colOff>
      <xdr:row>124</xdr:row>
      <xdr:rowOff>164725</xdr:rowOff>
    </xdr:from>
    <xdr:to>
      <xdr:col>4</xdr:col>
      <xdr:colOff>403412</xdr:colOff>
      <xdr:row>126</xdr:row>
      <xdr:rowOff>137832</xdr:rowOff>
    </xdr:to>
    <xdr:sp macro="" textlink="">
      <xdr:nvSpPr>
        <xdr:cNvPr id="32" name="Rectangle 31"/>
        <xdr:cNvSpPr/>
      </xdr:nvSpPr>
      <xdr:spPr>
        <a:xfrm>
          <a:off x="1371601" y="22397196"/>
          <a:ext cx="1766046" cy="331695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666750</xdr:colOff>
      <xdr:row>124</xdr:row>
      <xdr:rowOff>14287</xdr:rowOff>
    </xdr:from>
    <xdr:to>
      <xdr:col>13</xdr:col>
      <xdr:colOff>76200</xdr:colOff>
      <xdr:row>124</xdr:row>
      <xdr:rowOff>142875</xdr:rowOff>
    </xdr:to>
    <xdr:cxnSp macro="">
      <xdr:nvCxnSpPr>
        <xdr:cNvPr id="33" name="Straight Arrow Connector 32"/>
        <xdr:cNvCxnSpPr/>
      </xdr:nvCxnSpPr>
      <xdr:spPr>
        <a:xfrm>
          <a:off x="12325350" y="22455187"/>
          <a:ext cx="6953250" cy="128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</xdr:colOff>
      <xdr:row>137</xdr:row>
      <xdr:rowOff>152400</xdr:rowOff>
    </xdr:from>
    <xdr:to>
      <xdr:col>3</xdr:col>
      <xdr:colOff>85725</xdr:colOff>
      <xdr:row>144</xdr:row>
      <xdr:rowOff>47624</xdr:rowOff>
    </xdr:to>
    <xdr:sp macro="" textlink="">
      <xdr:nvSpPr>
        <xdr:cNvPr id="34" name="Rectangle 33"/>
        <xdr:cNvSpPr/>
      </xdr:nvSpPr>
      <xdr:spPr>
        <a:xfrm>
          <a:off x="11811000" y="24945975"/>
          <a:ext cx="619125" cy="1162049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85725</xdr:colOff>
      <xdr:row>134</xdr:row>
      <xdr:rowOff>171450</xdr:rowOff>
    </xdr:from>
    <xdr:to>
      <xdr:col>13</xdr:col>
      <xdr:colOff>57150</xdr:colOff>
      <xdr:row>141</xdr:row>
      <xdr:rowOff>14287</xdr:rowOff>
    </xdr:to>
    <xdr:cxnSp macro="">
      <xdr:nvCxnSpPr>
        <xdr:cNvPr id="35" name="Straight Arrow Connector 34"/>
        <xdr:cNvCxnSpPr/>
      </xdr:nvCxnSpPr>
      <xdr:spPr>
        <a:xfrm flipV="1">
          <a:off x="12430125" y="24422100"/>
          <a:ext cx="6829425" cy="11096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323850</xdr:colOff>
      <xdr:row>122</xdr:row>
      <xdr:rowOff>66675</xdr:rowOff>
    </xdr:from>
    <xdr:to>
      <xdr:col>18</xdr:col>
      <xdr:colOff>352163</xdr:colOff>
      <xdr:row>124</xdr:row>
      <xdr:rowOff>161868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897850" y="22145625"/>
          <a:ext cx="2085714" cy="4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657225</xdr:colOff>
      <xdr:row>135</xdr:row>
      <xdr:rowOff>66675</xdr:rowOff>
    </xdr:from>
    <xdr:to>
      <xdr:col>15</xdr:col>
      <xdr:colOff>609436</xdr:colOff>
      <xdr:row>139</xdr:row>
      <xdr:rowOff>114204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59625" y="24498300"/>
          <a:ext cx="1323810" cy="771429"/>
        </a:xfrm>
        <a:prstGeom prst="rect">
          <a:avLst/>
        </a:prstGeom>
      </xdr:spPr>
    </xdr:pic>
    <xdr:clientData/>
  </xdr:twoCellAnchor>
  <xdr:oneCellAnchor>
    <xdr:from>
      <xdr:col>15</xdr:col>
      <xdr:colOff>323850</xdr:colOff>
      <xdr:row>168</xdr:row>
      <xdr:rowOff>66675</xdr:rowOff>
    </xdr:from>
    <xdr:ext cx="2085714" cy="457143"/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897850" y="22145625"/>
          <a:ext cx="2085714" cy="457143"/>
        </a:xfrm>
        <a:prstGeom prst="rect">
          <a:avLst/>
        </a:prstGeom>
      </xdr:spPr>
    </xdr:pic>
    <xdr:clientData/>
  </xdr:oneCellAnchor>
  <xdr:oneCellAnchor>
    <xdr:from>
      <xdr:col>13</xdr:col>
      <xdr:colOff>657225</xdr:colOff>
      <xdr:row>181</xdr:row>
      <xdr:rowOff>66675</xdr:rowOff>
    </xdr:from>
    <xdr:ext cx="1323810" cy="771429"/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59625" y="24498300"/>
          <a:ext cx="1323810" cy="771429"/>
        </a:xfrm>
        <a:prstGeom prst="rect">
          <a:avLst/>
        </a:prstGeom>
      </xdr:spPr>
    </xdr:pic>
    <xdr:clientData/>
  </xdr:oneCellAnchor>
  <xdr:twoCellAnchor>
    <xdr:from>
      <xdr:col>5</xdr:col>
      <xdr:colOff>619126</xdr:colOff>
      <xdr:row>168</xdr:row>
      <xdr:rowOff>171450</xdr:rowOff>
    </xdr:from>
    <xdr:to>
      <xdr:col>13</xdr:col>
      <xdr:colOff>485775</xdr:colOff>
      <xdr:row>170</xdr:row>
      <xdr:rowOff>42860</xdr:rowOff>
    </xdr:to>
    <xdr:cxnSp macro="">
      <xdr:nvCxnSpPr>
        <xdr:cNvPr id="42" name="Straight Arrow Connector 41"/>
        <xdr:cNvCxnSpPr>
          <a:stCxn id="43" idx="3"/>
        </xdr:cNvCxnSpPr>
      </xdr:nvCxnSpPr>
      <xdr:spPr>
        <a:xfrm flipV="1">
          <a:off x="14335126" y="30575250"/>
          <a:ext cx="5353049" cy="2333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276226</xdr:colOff>
      <xdr:row>169</xdr:row>
      <xdr:rowOff>104773</xdr:rowOff>
    </xdr:from>
    <xdr:to>
      <xdr:col>5</xdr:col>
      <xdr:colOff>619126</xdr:colOff>
      <xdr:row>170</xdr:row>
      <xdr:rowOff>161922</xdr:rowOff>
    </xdr:to>
    <xdr:sp macro="" textlink="">
      <xdr:nvSpPr>
        <xdr:cNvPr id="43" name="Rectangle 42"/>
        <xdr:cNvSpPr/>
      </xdr:nvSpPr>
      <xdr:spPr>
        <a:xfrm>
          <a:off x="12620626" y="30689548"/>
          <a:ext cx="1714500" cy="238124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409575</xdr:colOff>
      <xdr:row>170</xdr:row>
      <xdr:rowOff>76197</xdr:rowOff>
    </xdr:from>
    <xdr:to>
      <xdr:col>3</xdr:col>
      <xdr:colOff>342900</xdr:colOff>
      <xdr:row>172</xdr:row>
      <xdr:rowOff>47622</xdr:rowOff>
    </xdr:to>
    <xdr:sp macro="" textlink="">
      <xdr:nvSpPr>
        <xdr:cNvPr id="44" name="Rectangle 43"/>
        <xdr:cNvSpPr/>
      </xdr:nvSpPr>
      <xdr:spPr>
        <a:xfrm>
          <a:off x="12068175" y="30841947"/>
          <a:ext cx="619125" cy="333375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352425</xdr:colOff>
      <xdr:row>171</xdr:row>
      <xdr:rowOff>71435</xdr:rowOff>
    </xdr:from>
    <xdr:to>
      <xdr:col>13</xdr:col>
      <xdr:colOff>447675</xdr:colOff>
      <xdr:row>172</xdr:row>
      <xdr:rowOff>19048</xdr:rowOff>
    </xdr:to>
    <xdr:cxnSp macro="">
      <xdr:nvCxnSpPr>
        <xdr:cNvPr id="45" name="Straight Arrow Connector 44"/>
        <xdr:cNvCxnSpPr/>
      </xdr:nvCxnSpPr>
      <xdr:spPr>
        <a:xfrm>
          <a:off x="12696825" y="31018160"/>
          <a:ext cx="6953250" cy="128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523875</xdr:colOff>
      <xdr:row>185</xdr:row>
      <xdr:rowOff>28573</xdr:rowOff>
    </xdr:from>
    <xdr:to>
      <xdr:col>3</xdr:col>
      <xdr:colOff>457200</xdr:colOff>
      <xdr:row>191</xdr:row>
      <xdr:rowOff>104772</xdr:rowOff>
    </xdr:to>
    <xdr:sp macro="" textlink="">
      <xdr:nvSpPr>
        <xdr:cNvPr id="46" name="Rectangle 45"/>
        <xdr:cNvSpPr/>
      </xdr:nvSpPr>
      <xdr:spPr>
        <a:xfrm>
          <a:off x="12182475" y="33508948"/>
          <a:ext cx="619125" cy="1162049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457200</xdr:colOff>
      <xdr:row>182</xdr:row>
      <xdr:rowOff>47623</xdr:rowOff>
    </xdr:from>
    <xdr:to>
      <xdr:col>13</xdr:col>
      <xdr:colOff>428625</xdr:colOff>
      <xdr:row>188</xdr:row>
      <xdr:rowOff>71435</xdr:rowOff>
    </xdr:to>
    <xdr:cxnSp macro="">
      <xdr:nvCxnSpPr>
        <xdr:cNvPr id="47" name="Straight Arrow Connector 46"/>
        <xdr:cNvCxnSpPr/>
      </xdr:nvCxnSpPr>
      <xdr:spPr>
        <a:xfrm flipV="1">
          <a:off x="12801600" y="32985073"/>
          <a:ext cx="6829425" cy="11096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9525</xdr:colOff>
      <xdr:row>169</xdr:row>
      <xdr:rowOff>123823</xdr:rowOff>
    </xdr:from>
    <xdr:to>
      <xdr:col>19</xdr:col>
      <xdr:colOff>37838</xdr:colOff>
      <xdr:row>172</xdr:row>
      <xdr:rowOff>38041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269325" y="30708598"/>
          <a:ext cx="2085714" cy="457143"/>
        </a:xfrm>
        <a:prstGeom prst="rect">
          <a:avLst/>
        </a:prstGeom>
      </xdr:spPr>
    </xdr:pic>
    <xdr:clientData/>
  </xdr:twoCellAnchor>
  <xdr:twoCellAnchor>
    <xdr:from>
      <xdr:col>2</xdr:col>
      <xdr:colOff>19051</xdr:colOff>
      <xdr:row>220</xdr:row>
      <xdr:rowOff>133349</xdr:rowOff>
    </xdr:from>
    <xdr:to>
      <xdr:col>3</xdr:col>
      <xdr:colOff>381001</xdr:colOff>
      <xdr:row>222</xdr:row>
      <xdr:rowOff>9524</xdr:rowOff>
    </xdr:to>
    <xdr:sp macro="" textlink="">
      <xdr:nvSpPr>
        <xdr:cNvPr id="50" name="Rectangle 49"/>
        <xdr:cNvSpPr/>
      </xdr:nvSpPr>
      <xdr:spPr>
        <a:xfrm>
          <a:off x="11677651" y="39947849"/>
          <a:ext cx="1047750" cy="238125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381000</xdr:colOff>
      <xdr:row>214</xdr:row>
      <xdr:rowOff>133348</xdr:rowOff>
    </xdr:from>
    <xdr:to>
      <xdr:col>13</xdr:col>
      <xdr:colOff>352425</xdr:colOff>
      <xdr:row>220</xdr:row>
      <xdr:rowOff>157160</xdr:rowOff>
    </xdr:to>
    <xdr:cxnSp macro="">
      <xdr:nvCxnSpPr>
        <xdr:cNvPr id="51" name="Straight Arrow Connector 50"/>
        <xdr:cNvCxnSpPr/>
      </xdr:nvCxnSpPr>
      <xdr:spPr>
        <a:xfrm flipV="1">
          <a:off x="12725400" y="38861998"/>
          <a:ext cx="6829425" cy="11096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0</xdr:colOff>
      <xdr:row>215</xdr:row>
      <xdr:rowOff>85725</xdr:rowOff>
    </xdr:from>
    <xdr:to>
      <xdr:col>16</xdr:col>
      <xdr:colOff>142687</xdr:colOff>
      <xdr:row>216</xdr:row>
      <xdr:rowOff>161893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888200" y="38995350"/>
          <a:ext cx="1514286" cy="257143"/>
        </a:xfrm>
        <a:prstGeom prst="rect">
          <a:avLst/>
        </a:prstGeom>
      </xdr:spPr>
    </xdr:pic>
    <xdr:clientData/>
  </xdr:twoCellAnchor>
  <xdr:twoCellAnchor>
    <xdr:from>
      <xdr:col>1</xdr:col>
      <xdr:colOff>174250</xdr:colOff>
      <xdr:row>311</xdr:row>
      <xdr:rowOff>34179</xdr:rowOff>
    </xdr:from>
    <xdr:to>
      <xdr:col>4</xdr:col>
      <xdr:colOff>235323</xdr:colOff>
      <xdr:row>313</xdr:row>
      <xdr:rowOff>123265</xdr:rowOff>
    </xdr:to>
    <xdr:sp macro="" textlink="">
      <xdr:nvSpPr>
        <xdr:cNvPr id="61" name="Rectangle 60"/>
        <xdr:cNvSpPr/>
      </xdr:nvSpPr>
      <xdr:spPr>
        <a:xfrm>
          <a:off x="857809" y="55794650"/>
          <a:ext cx="2111749" cy="447674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246530</xdr:colOff>
      <xdr:row>313</xdr:row>
      <xdr:rowOff>56029</xdr:rowOff>
    </xdr:from>
    <xdr:to>
      <xdr:col>13</xdr:col>
      <xdr:colOff>11206</xdr:colOff>
      <xdr:row>313</xdr:row>
      <xdr:rowOff>123266</xdr:rowOff>
    </xdr:to>
    <xdr:cxnSp macro="">
      <xdr:nvCxnSpPr>
        <xdr:cNvPr id="62" name="Straight Arrow Connector 61"/>
        <xdr:cNvCxnSpPr/>
      </xdr:nvCxnSpPr>
      <xdr:spPr>
        <a:xfrm flipV="1">
          <a:off x="2980765" y="56175088"/>
          <a:ext cx="5916706" cy="672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360267</xdr:colOff>
      <xdr:row>310</xdr:row>
      <xdr:rowOff>89646</xdr:rowOff>
    </xdr:from>
    <xdr:to>
      <xdr:col>5</xdr:col>
      <xdr:colOff>421340</xdr:colOff>
      <xdr:row>311</xdr:row>
      <xdr:rowOff>6722</xdr:rowOff>
    </xdr:to>
    <xdr:sp macro="" textlink="">
      <xdr:nvSpPr>
        <xdr:cNvPr id="67" name="Rectangle 66"/>
        <xdr:cNvSpPr/>
      </xdr:nvSpPr>
      <xdr:spPr>
        <a:xfrm>
          <a:off x="1727385" y="55670822"/>
          <a:ext cx="2111749" cy="96371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387724</xdr:colOff>
      <xdr:row>305</xdr:row>
      <xdr:rowOff>134470</xdr:rowOff>
    </xdr:from>
    <xdr:to>
      <xdr:col>12</xdr:col>
      <xdr:colOff>672353</xdr:colOff>
      <xdr:row>310</xdr:row>
      <xdr:rowOff>118785</xdr:rowOff>
    </xdr:to>
    <xdr:cxnSp macro="">
      <xdr:nvCxnSpPr>
        <xdr:cNvPr id="68" name="Straight Arrow Connector 67"/>
        <xdr:cNvCxnSpPr/>
      </xdr:nvCxnSpPr>
      <xdr:spPr>
        <a:xfrm flipV="1">
          <a:off x="3805518" y="54819176"/>
          <a:ext cx="5069541" cy="8807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635374</xdr:colOff>
      <xdr:row>122</xdr:row>
      <xdr:rowOff>58831</xdr:rowOff>
    </xdr:from>
    <xdr:to>
      <xdr:col>5</xdr:col>
      <xdr:colOff>292474</xdr:colOff>
      <xdr:row>123</xdr:row>
      <xdr:rowOff>115980</xdr:rowOff>
    </xdr:to>
    <xdr:sp macro="" textlink="">
      <xdr:nvSpPr>
        <xdr:cNvPr id="70" name="Rectangle 69"/>
        <xdr:cNvSpPr/>
      </xdr:nvSpPr>
      <xdr:spPr>
        <a:xfrm>
          <a:off x="2002492" y="21932713"/>
          <a:ext cx="1707776" cy="236443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549089</xdr:colOff>
      <xdr:row>255</xdr:row>
      <xdr:rowOff>78441</xdr:rowOff>
    </xdr:from>
    <xdr:to>
      <xdr:col>7</xdr:col>
      <xdr:colOff>582706</xdr:colOff>
      <xdr:row>258</xdr:row>
      <xdr:rowOff>56030</xdr:rowOff>
    </xdr:to>
    <xdr:sp macro="" textlink="">
      <xdr:nvSpPr>
        <xdr:cNvPr id="81" name="Rectangle 80"/>
        <xdr:cNvSpPr/>
      </xdr:nvSpPr>
      <xdr:spPr>
        <a:xfrm>
          <a:off x="1232648" y="45798441"/>
          <a:ext cx="4134970" cy="515471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605117</xdr:colOff>
      <xdr:row>255</xdr:row>
      <xdr:rowOff>112059</xdr:rowOff>
    </xdr:from>
    <xdr:to>
      <xdr:col>13</xdr:col>
      <xdr:colOff>627529</xdr:colOff>
      <xdr:row>256</xdr:row>
      <xdr:rowOff>156882</xdr:rowOff>
    </xdr:to>
    <xdr:cxnSp macro="">
      <xdr:nvCxnSpPr>
        <xdr:cNvPr id="83" name="Straight Arrow Connector 82"/>
        <xdr:cNvCxnSpPr/>
      </xdr:nvCxnSpPr>
      <xdr:spPr>
        <a:xfrm flipV="1">
          <a:off x="5390029" y="45832059"/>
          <a:ext cx="4123765" cy="2241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112058</xdr:colOff>
      <xdr:row>306</xdr:row>
      <xdr:rowOff>44824</xdr:rowOff>
    </xdr:from>
    <xdr:to>
      <xdr:col>14</xdr:col>
      <xdr:colOff>235883</xdr:colOff>
      <xdr:row>307</xdr:row>
      <xdr:rowOff>168088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8999" y="55267412"/>
          <a:ext cx="123825" cy="35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437030</xdr:colOff>
      <xdr:row>307</xdr:row>
      <xdr:rowOff>179293</xdr:rowOff>
    </xdr:from>
    <xdr:to>
      <xdr:col>13</xdr:col>
      <xdr:colOff>665630</xdr:colOff>
      <xdr:row>310</xdr:row>
      <xdr:rowOff>20170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3295" y="55278617"/>
          <a:ext cx="228600" cy="434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0</xdr:colOff>
      <xdr:row>309</xdr:row>
      <xdr:rowOff>0</xdr:rowOff>
    </xdr:from>
    <xdr:to>
      <xdr:col>14</xdr:col>
      <xdr:colOff>617556</xdr:colOff>
      <xdr:row>310</xdr:row>
      <xdr:rowOff>123265</xdr:rowOff>
    </xdr:to>
    <xdr:sp macro="" textlink="">
      <xdr:nvSpPr>
        <xdr:cNvPr id="86" name="Subtitle 2"/>
        <xdr:cNvSpPr>
          <a:spLocks noGrp="1"/>
        </xdr:cNvSpPr>
      </xdr:nvSpPr>
      <xdr:spPr>
        <a:xfrm>
          <a:off x="8886265" y="55513941"/>
          <a:ext cx="1301115" cy="302559"/>
        </a:xfrm>
        <a:prstGeom prst="rect">
          <a:avLst/>
        </a:prstGeom>
      </xdr:spPr>
      <xdr:txBody>
        <a:bodyPr vert="horz" wrap="square" lIns="91440" tIns="45720" rIns="91440" bIns="45720" rtlCol="0">
          <a:noAutofit/>
        </a:bodyPr>
        <a:lstStyle/>
        <a:p>
          <a:pPr>
            <a:lnSpc>
              <a:spcPct val="90000"/>
            </a:lnSpc>
            <a:spcBef>
              <a:spcPts val="1000"/>
            </a:spcBef>
            <a:spcAft>
              <a:spcPts val="0"/>
            </a:spcAft>
          </a:pPr>
          <a:r>
            <a:rPr lang="en-US" sz="12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Δ</a:t>
          </a:r>
          <a:r>
            <a:rPr lang="en-US" sz="1200" baseline="-250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cp</a:t>
          </a:r>
          <a:r>
            <a:rPr lang="en-US" sz="12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 = Δ</a:t>
          </a:r>
          <a:r>
            <a:rPr lang="en-US" sz="1200" baseline="-250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i+cp</a:t>
          </a:r>
          <a:r>
            <a:rPr lang="en-US" sz="11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 –  </a:t>
          </a:r>
          <a:r>
            <a:rPr lang="en-US" sz="12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Δ</a:t>
          </a:r>
          <a:r>
            <a:rPr lang="en-US" sz="1200" baseline="-250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i</a:t>
          </a:r>
          <a:r>
            <a:rPr lang="en-US" sz="1000" baseline="-250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=</a:t>
          </a:r>
          <a:r>
            <a:rPr lang="en-US" sz="900" baseline="-250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D</a:t>
          </a:r>
          <a:endParaRPr lang="en-IN" sz="1200">
            <a:effectLst/>
            <a:latin typeface="Times New Roman" panose="02020603050405020304" pitchFamily="18" charset="0"/>
            <a:ea typeface="Times New Roman" panose="02020603050405020304" pitchFamily="18" charset="0"/>
          </a:endParaRPr>
        </a:p>
      </xdr:txBody>
    </xdr:sp>
    <xdr:clientData/>
  </xdr:twoCellAnchor>
  <xdr:twoCellAnchor editAs="oneCell">
    <xdr:from>
      <xdr:col>14</xdr:col>
      <xdr:colOff>11205</xdr:colOff>
      <xdr:row>314</xdr:row>
      <xdr:rowOff>44822</xdr:rowOff>
    </xdr:from>
    <xdr:to>
      <xdr:col>16</xdr:col>
      <xdr:colOff>682183</xdr:colOff>
      <xdr:row>316</xdr:row>
      <xdr:rowOff>48139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1029" y="56455234"/>
          <a:ext cx="2038095" cy="361905"/>
        </a:xfrm>
        <a:prstGeom prst="rect">
          <a:avLst/>
        </a:prstGeom>
      </xdr:spPr>
    </xdr:pic>
    <xdr:clientData/>
  </xdr:twoCellAnchor>
  <xdr:twoCellAnchor editAs="oneCell">
    <xdr:from>
      <xdr:col>17</xdr:col>
      <xdr:colOff>44824</xdr:colOff>
      <xdr:row>314</xdr:row>
      <xdr:rowOff>67236</xdr:rowOff>
    </xdr:from>
    <xdr:to>
      <xdr:col>20</xdr:col>
      <xdr:colOff>289386</xdr:colOff>
      <xdr:row>316</xdr:row>
      <xdr:rowOff>80077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665324" y="56477648"/>
          <a:ext cx="2295238" cy="371429"/>
        </a:xfrm>
        <a:prstGeom prst="rect">
          <a:avLst/>
        </a:prstGeom>
      </xdr:spPr>
    </xdr:pic>
    <xdr:clientData/>
  </xdr:twoCellAnchor>
  <xdr:twoCellAnchor>
    <xdr:from>
      <xdr:col>1</xdr:col>
      <xdr:colOff>623047</xdr:colOff>
      <xdr:row>281</xdr:row>
      <xdr:rowOff>163606</xdr:rowOff>
    </xdr:from>
    <xdr:to>
      <xdr:col>7</xdr:col>
      <xdr:colOff>656664</xdr:colOff>
      <xdr:row>284</xdr:row>
      <xdr:rowOff>141195</xdr:rowOff>
    </xdr:to>
    <xdr:sp macro="" textlink="">
      <xdr:nvSpPr>
        <xdr:cNvPr id="89" name="Rectangle 88"/>
        <xdr:cNvSpPr/>
      </xdr:nvSpPr>
      <xdr:spPr>
        <a:xfrm>
          <a:off x="1306606" y="50545253"/>
          <a:ext cx="4134970" cy="515471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679075</xdr:colOff>
      <xdr:row>282</xdr:row>
      <xdr:rowOff>17930</xdr:rowOff>
    </xdr:from>
    <xdr:to>
      <xdr:col>14</xdr:col>
      <xdr:colOff>17928</xdr:colOff>
      <xdr:row>283</xdr:row>
      <xdr:rowOff>62753</xdr:rowOff>
    </xdr:to>
    <xdr:cxnSp macro="">
      <xdr:nvCxnSpPr>
        <xdr:cNvPr id="90" name="Straight Arrow Connector 89"/>
        <xdr:cNvCxnSpPr/>
      </xdr:nvCxnSpPr>
      <xdr:spPr>
        <a:xfrm flipV="1">
          <a:off x="5463987" y="50578871"/>
          <a:ext cx="4123765" cy="2241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245409</xdr:colOff>
      <xdr:row>126</xdr:row>
      <xdr:rowOff>110658</xdr:rowOff>
    </xdr:from>
    <xdr:to>
      <xdr:col>19</xdr:col>
      <xdr:colOff>582706</xdr:colOff>
      <xdr:row>129</xdr:row>
      <xdr:rowOff>145677</xdr:rowOff>
    </xdr:to>
    <xdr:cxnSp macro="">
      <xdr:nvCxnSpPr>
        <xdr:cNvPr id="91" name="Straight Arrow Connector 90"/>
        <xdr:cNvCxnSpPr/>
      </xdr:nvCxnSpPr>
      <xdr:spPr>
        <a:xfrm>
          <a:off x="4346762" y="22701717"/>
          <a:ext cx="9223562" cy="5729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560293</xdr:colOff>
      <xdr:row>124</xdr:row>
      <xdr:rowOff>56029</xdr:rowOff>
    </xdr:from>
    <xdr:to>
      <xdr:col>25</xdr:col>
      <xdr:colOff>607919</xdr:colOff>
      <xdr:row>130</xdr:row>
      <xdr:rowOff>8406</xdr:rowOff>
    </xdr:to>
    <xdr:pic>
      <xdr:nvPicPr>
        <xdr:cNvPr id="97" name="Picture 96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19412" t="22452" r="12722" b="64461"/>
        <a:stretch/>
      </xdr:blipFill>
      <xdr:spPr>
        <a:xfrm>
          <a:off x="13547911" y="22288500"/>
          <a:ext cx="4148979" cy="1028141"/>
        </a:xfrm>
        <a:prstGeom prst="rect">
          <a:avLst/>
        </a:prstGeom>
      </xdr:spPr>
    </xdr:pic>
    <xdr:clientData/>
  </xdr:twoCellAnchor>
  <xdr:twoCellAnchor editAs="oneCell">
    <xdr:from>
      <xdr:col>19</xdr:col>
      <xdr:colOff>567575</xdr:colOff>
      <xdr:row>131</xdr:row>
      <xdr:rowOff>169770</xdr:rowOff>
    </xdr:from>
    <xdr:to>
      <xdr:col>26</xdr:col>
      <xdr:colOff>72277</xdr:colOff>
      <xdr:row>137</xdr:row>
      <xdr:rowOff>85726</xdr:rowOff>
    </xdr:to>
    <xdr:pic>
      <xdr:nvPicPr>
        <xdr:cNvPr id="98" name="Picture 97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16587" t="22133" r="9907" b="65439"/>
        <a:stretch/>
      </xdr:blipFill>
      <xdr:spPr>
        <a:xfrm>
          <a:off x="13555193" y="23657299"/>
          <a:ext cx="4289613" cy="991721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33617</xdr:colOff>
      <xdr:row>320</xdr:row>
      <xdr:rowOff>44825</xdr:rowOff>
    </xdr:from>
    <xdr:to>
      <xdr:col>18</xdr:col>
      <xdr:colOff>537882</xdr:colOff>
      <xdr:row>325</xdr:row>
      <xdr:rowOff>67236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47085" t="66918" r="23397" b="7076"/>
        <a:stretch/>
      </xdr:blipFill>
      <xdr:spPr>
        <a:xfrm>
          <a:off x="9603441" y="57531001"/>
          <a:ext cx="3238500" cy="918882"/>
        </a:xfrm>
        <a:prstGeom prst="rect">
          <a:avLst/>
        </a:prstGeom>
      </xdr:spPr>
    </xdr:pic>
    <xdr:clientData/>
  </xdr:twoCellAnchor>
  <xdr:twoCellAnchor editAs="oneCell">
    <xdr:from>
      <xdr:col>14</xdr:col>
      <xdr:colOff>51546</xdr:colOff>
      <xdr:row>326</xdr:row>
      <xdr:rowOff>29137</xdr:rowOff>
    </xdr:from>
    <xdr:to>
      <xdr:col>18</xdr:col>
      <xdr:colOff>555811</xdr:colOff>
      <xdr:row>331</xdr:row>
      <xdr:rowOff>156882</xdr:rowOff>
    </xdr:to>
    <xdr:pic>
      <xdr:nvPicPr>
        <xdr:cNvPr id="57" name="Picture 56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45349" t="30446" r="25133" b="40567"/>
        <a:stretch/>
      </xdr:blipFill>
      <xdr:spPr>
        <a:xfrm>
          <a:off x="9621370" y="58591078"/>
          <a:ext cx="3238500" cy="1024216"/>
        </a:xfrm>
        <a:prstGeom prst="rect">
          <a:avLst/>
        </a:prstGeom>
      </xdr:spPr>
    </xdr:pic>
    <xdr:clientData/>
  </xdr:twoCellAnchor>
  <xdr:twoCellAnchor>
    <xdr:from>
      <xdr:col>3</xdr:col>
      <xdr:colOff>11206</xdr:colOff>
      <xdr:row>315</xdr:row>
      <xdr:rowOff>22412</xdr:rowOff>
    </xdr:from>
    <xdr:to>
      <xdr:col>12</xdr:col>
      <xdr:colOff>504265</xdr:colOff>
      <xdr:row>319</xdr:row>
      <xdr:rowOff>168089</xdr:rowOff>
    </xdr:to>
    <xdr:cxnSp macro="">
      <xdr:nvCxnSpPr>
        <xdr:cNvPr id="5" name="Straight Arrow Connector 4"/>
        <xdr:cNvCxnSpPr/>
      </xdr:nvCxnSpPr>
      <xdr:spPr>
        <a:xfrm>
          <a:off x="2061882" y="56612118"/>
          <a:ext cx="6645089" cy="862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544286</xdr:colOff>
      <xdr:row>12</xdr:row>
      <xdr:rowOff>13607</xdr:rowOff>
    </xdr:from>
    <xdr:to>
      <xdr:col>24</xdr:col>
      <xdr:colOff>292554</xdr:colOff>
      <xdr:row>52</xdr:row>
      <xdr:rowOff>175531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9286" y="2136321"/>
          <a:ext cx="6551839" cy="72376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119261</xdr:colOff>
      <xdr:row>19</xdr:row>
      <xdr:rowOff>33619</xdr:rowOff>
    </xdr:from>
    <xdr:to>
      <xdr:col>20</xdr:col>
      <xdr:colOff>204107</xdr:colOff>
      <xdr:row>25</xdr:row>
      <xdr:rowOff>44824</xdr:rowOff>
    </xdr:to>
    <xdr:sp macro="" textlink="">
      <xdr:nvSpPr>
        <xdr:cNvPr id="72" name="Rectangle 71"/>
        <xdr:cNvSpPr/>
      </xdr:nvSpPr>
      <xdr:spPr>
        <a:xfrm>
          <a:off x="13046047" y="3394583"/>
          <a:ext cx="765203" cy="1072562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530679</xdr:colOff>
      <xdr:row>46</xdr:row>
      <xdr:rowOff>52826</xdr:rowOff>
    </xdr:from>
    <xdr:to>
      <xdr:col>22</xdr:col>
      <xdr:colOff>625930</xdr:colOff>
      <xdr:row>47</xdr:row>
      <xdr:rowOff>108857</xdr:rowOff>
    </xdr:to>
    <xdr:sp macro="" textlink="">
      <xdr:nvSpPr>
        <xdr:cNvPr id="75" name="Rectangle 74"/>
        <xdr:cNvSpPr/>
      </xdr:nvSpPr>
      <xdr:spPr>
        <a:xfrm>
          <a:off x="10055679" y="8189897"/>
          <a:ext cx="5538108" cy="232924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517072</xdr:colOff>
      <xdr:row>80</xdr:row>
      <xdr:rowOff>27214</xdr:rowOff>
    </xdr:from>
    <xdr:to>
      <xdr:col>23</xdr:col>
      <xdr:colOff>398690</xdr:colOff>
      <xdr:row>86</xdr:row>
      <xdr:rowOff>12246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2072" y="14178643"/>
          <a:ext cx="6004832" cy="10463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171450</xdr:rowOff>
    </xdr:from>
    <xdr:to>
      <xdr:col>9</xdr:col>
      <xdr:colOff>427800</xdr:colOff>
      <xdr:row>96</xdr:row>
      <xdr:rowOff>56237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125075"/>
          <a:ext cx="6600000" cy="7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76200</xdr:rowOff>
    </xdr:from>
    <xdr:to>
      <xdr:col>11</xdr:col>
      <xdr:colOff>475635</xdr:colOff>
      <xdr:row>56</xdr:row>
      <xdr:rowOff>139700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62050"/>
          <a:ext cx="8019435" cy="91122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54912</xdr:rowOff>
    </xdr:from>
    <xdr:to>
      <xdr:col>22</xdr:col>
      <xdr:colOff>489040</xdr:colOff>
      <xdr:row>78</xdr:row>
      <xdr:rowOff>155628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8741712"/>
          <a:ext cx="6661240" cy="5529966"/>
        </a:xfrm>
        <a:prstGeom prst="rect">
          <a:avLst/>
        </a:prstGeom>
      </xdr:spPr>
    </xdr:pic>
    <xdr:clientData/>
  </xdr:twoCellAnchor>
  <xdr:twoCellAnchor editAs="oneCell">
    <xdr:from>
      <xdr:col>13</xdr:col>
      <xdr:colOff>172811</xdr:colOff>
      <xdr:row>7</xdr:row>
      <xdr:rowOff>0</xdr:rowOff>
    </xdr:from>
    <xdr:to>
      <xdr:col>22</xdr:col>
      <xdr:colOff>610976</xdr:colOff>
      <xdr:row>48</xdr:row>
      <xdr:rowOff>116143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8211" y="1266825"/>
          <a:ext cx="6610365" cy="753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435635</xdr:colOff>
      <xdr:row>14</xdr:row>
      <xdr:rowOff>43671</xdr:rowOff>
    </xdr:from>
    <xdr:to>
      <xdr:col>18</xdr:col>
      <xdr:colOff>520891</xdr:colOff>
      <xdr:row>20</xdr:row>
      <xdr:rowOff>75155</xdr:rowOff>
    </xdr:to>
    <xdr:sp macro="" textlink="">
      <xdr:nvSpPr>
        <xdr:cNvPr id="6" name="Rectangle 5"/>
        <xdr:cNvSpPr/>
      </xdr:nvSpPr>
      <xdr:spPr>
        <a:xfrm>
          <a:off x="12094235" y="2577321"/>
          <a:ext cx="771056" cy="1117334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145597</xdr:colOff>
      <xdr:row>76</xdr:row>
      <xdr:rowOff>62461</xdr:rowOff>
    </xdr:from>
    <xdr:to>
      <xdr:col>22</xdr:col>
      <xdr:colOff>30903</xdr:colOff>
      <xdr:row>82</xdr:row>
      <xdr:rowOff>67772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0997" y="13816561"/>
          <a:ext cx="6057506" cy="10911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235609</xdr:colOff>
      <xdr:row>41</xdr:row>
      <xdr:rowOff>171450</xdr:rowOff>
    </xdr:from>
    <xdr:to>
      <xdr:col>21</xdr:col>
      <xdr:colOff>200024</xdr:colOff>
      <xdr:row>43</xdr:row>
      <xdr:rowOff>27529</xdr:rowOff>
    </xdr:to>
    <xdr:sp macro="" textlink="">
      <xdr:nvSpPr>
        <xdr:cNvPr id="8" name="Rectangle 7"/>
        <xdr:cNvSpPr/>
      </xdr:nvSpPr>
      <xdr:spPr>
        <a:xfrm>
          <a:off x="9151009" y="7591425"/>
          <a:ext cx="5450815" cy="218029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311809</xdr:colOff>
      <xdr:row>52</xdr:row>
      <xdr:rowOff>114300</xdr:rowOff>
    </xdr:from>
    <xdr:to>
      <xdr:col>21</xdr:col>
      <xdr:colOff>276224</xdr:colOff>
      <xdr:row>53</xdr:row>
      <xdr:rowOff>151354</xdr:rowOff>
    </xdr:to>
    <xdr:sp macro="" textlink="">
      <xdr:nvSpPr>
        <xdr:cNvPr id="9" name="Rectangle 8"/>
        <xdr:cNvSpPr/>
      </xdr:nvSpPr>
      <xdr:spPr>
        <a:xfrm>
          <a:off x="9227209" y="9525000"/>
          <a:ext cx="5450815" cy="218029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292759</xdr:colOff>
      <xdr:row>63</xdr:row>
      <xdr:rowOff>0</xdr:rowOff>
    </xdr:from>
    <xdr:to>
      <xdr:col>21</xdr:col>
      <xdr:colOff>257174</xdr:colOff>
      <xdr:row>64</xdr:row>
      <xdr:rowOff>37054</xdr:rowOff>
    </xdr:to>
    <xdr:sp macro="" textlink="">
      <xdr:nvSpPr>
        <xdr:cNvPr id="10" name="Rectangle 9"/>
        <xdr:cNvSpPr/>
      </xdr:nvSpPr>
      <xdr:spPr>
        <a:xfrm>
          <a:off x="9208159" y="11401425"/>
          <a:ext cx="5450815" cy="218029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340385</xdr:colOff>
      <xdr:row>55</xdr:row>
      <xdr:rowOff>95251</xdr:rowOff>
    </xdr:from>
    <xdr:to>
      <xdr:col>13</xdr:col>
      <xdr:colOff>466725</xdr:colOff>
      <xdr:row>56</xdr:row>
      <xdr:rowOff>85725</xdr:rowOff>
    </xdr:to>
    <xdr:sp macro="" textlink="">
      <xdr:nvSpPr>
        <xdr:cNvPr id="11" name="Rectangle 10"/>
        <xdr:cNvSpPr/>
      </xdr:nvSpPr>
      <xdr:spPr>
        <a:xfrm>
          <a:off x="9255785" y="10048876"/>
          <a:ext cx="126340" cy="171449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416585</xdr:colOff>
      <xdr:row>64</xdr:row>
      <xdr:rowOff>66676</xdr:rowOff>
    </xdr:from>
    <xdr:to>
      <xdr:col>13</xdr:col>
      <xdr:colOff>542925</xdr:colOff>
      <xdr:row>65</xdr:row>
      <xdr:rowOff>57150</xdr:rowOff>
    </xdr:to>
    <xdr:sp macro="" textlink="">
      <xdr:nvSpPr>
        <xdr:cNvPr id="12" name="Rectangle 11"/>
        <xdr:cNvSpPr/>
      </xdr:nvSpPr>
      <xdr:spPr>
        <a:xfrm>
          <a:off x="9331985" y="11649076"/>
          <a:ext cx="126340" cy="171449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416585</xdr:colOff>
      <xdr:row>65</xdr:row>
      <xdr:rowOff>123826</xdr:rowOff>
    </xdr:from>
    <xdr:to>
      <xdr:col>13</xdr:col>
      <xdr:colOff>542925</xdr:colOff>
      <xdr:row>66</xdr:row>
      <xdr:rowOff>114300</xdr:rowOff>
    </xdr:to>
    <xdr:sp macro="" textlink="">
      <xdr:nvSpPr>
        <xdr:cNvPr id="13" name="Rectangle 12"/>
        <xdr:cNvSpPr/>
      </xdr:nvSpPr>
      <xdr:spPr>
        <a:xfrm>
          <a:off x="9331985" y="11887201"/>
          <a:ext cx="126340" cy="171449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416585</xdr:colOff>
      <xdr:row>67</xdr:row>
      <xdr:rowOff>57151</xdr:rowOff>
    </xdr:from>
    <xdr:to>
      <xdr:col>13</xdr:col>
      <xdr:colOff>542925</xdr:colOff>
      <xdr:row>68</xdr:row>
      <xdr:rowOff>47625</xdr:rowOff>
    </xdr:to>
    <xdr:sp macro="" textlink="">
      <xdr:nvSpPr>
        <xdr:cNvPr id="14" name="Rectangle 13"/>
        <xdr:cNvSpPr/>
      </xdr:nvSpPr>
      <xdr:spPr>
        <a:xfrm>
          <a:off x="9331985" y="12182476"/>
          <a:ext cx="126340" cy="171449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323850</xdr:colOff>
      <xdr:row>96</xdr:row>
      <xdr:rowOff>123825</xdr:rowOff>
    </xdr:from>
    <xdr:to>
      <xdr:col>9</xdr:col>
      <xdr:colOff>657225</xdr:colOff>
      <xdr:row>135</xdr:row>
      <xdr:rowOff>58796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3850" y="17497425"/>
          <a:ext cx="6505575" cy="69929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9</xdr:col>
      <xdr:colOff>361133</xdr:colOff>
      <xdr:row>176</xdr:row>
      <xdr:rowOff>180048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612600"/>
          <a:ext cx="6533333" cy="7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176</xdr:row>
      <xdr:rowOff>123825</xdr:rowOff>
    </xdr:from>
    <xdr:to>
      <xdr:col>8</xdr:col>
      <xdr:colOff>609600</xdr:colOff>
      <xdr:row>219</xdr:row>
      <xdr:rowOff>135665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" y="31975425"/>
          <a:ext cx="6067425" cy="77937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19050</xdr:rowOff>
    </xdr:from>
    <xdr:to>
      <xdr:col>8</xdr:col>
      <xdr:colOff>94552</xdr:colOff>
      <xdr:row>231</xdr:row>
      <xdr:rowOff>18756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9471600"/>
          <a:ext cx="5580952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8</xdr:col>
      <xdr:colOff>504076</xdr:colOff>
      <xdr:row>272</xdr:row>
      <xdr:rowOff>170501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1805225"/>
          <a:ext cx="5990476" cy="7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142875</xdr:rowOff>
    </xdr:from>
    <xdr:to>
      <xdr:col>9</xdr:col>
      <xdr:colOff>246848</xdr:colOff>
      <xdr:row>307</xdr:row>
      <xdr:rowOff>65893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9368075"/>
          <a:ext cx="6419048" cy="6257143"/>
        </a:xfrm>
        <a:prstGeom prst="rect">
          <a:avLst/>
        </a:prstGeom>
      </xdr:spPr>
    </xdr:pic>
    <xdr:clientData/>
  </xdr:twoCellAnchor>
  <xdr:twoCellAnchor>
    <xdr:from>
      <xdr:col>1</xdr:col>
      <xdr:colOff>638176</xdr:colOff>
      <xdr:row>217</xdr:row>
      <xdr:rowOff>57151</xdr:rowOff>
    </xdr:from>
    <xdr:to>
      <xdr:col>2</xdr:col>
      <xdr:colOff>9525</xdr:colOff>
      <xdr:row>218</xdr:row>
      <xdr:rowOff>9526</xdr:rowOff>
    </xdr:to>
    <xdr:sp macro="" textlink="">
      <xdr:nvSpPr>
        <xdr:cNvPr id="21" name="Rectangle 20"/>
        <xdr:cNvSpPr/>
      </xdr:nvSpPr>
      <xdr:spPr>
        <a:xfrm>
          <a:off x="1323976" y="39328726"/>
          <a:ext cx="57149" cy="133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inakin/Desktop/Design+%20India%20Development%20Specifications/Design+%20India%20Development%20Specifications/2.%20Composite%20column%20design/Composite%20Colum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inakin/AppData/Local/Temp/Rar$DIa0.985/&#44160;&#51613;Report_Desig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 Down Menu"/>
      <sheetName val="Scope"/>
      <sheetName val="Interface"/>
    </sheetNames>
    <sheetDataSet>
      <sheetData sheetId="0">
        <row r="46">
          <cell r="B46">
            <v>1.5</v>
          </cell>
        </row>
        <row r="48">
          <cell r="B48">
            <v>1.1000000000000001</v>
          </cell>
        </row>
      </sheetData>
      <sheetData sheetId="1" refreshError="1"/>
      <sheetData sheetId="2">
        <row r="18">
          <cell r="X18">
            <v>100</v>
          </cell>
        </row>
        <row r="19">
          <cell r="X19">
            <v>50</v>
          </cell>
        </row>
        <row r="29">
          <cell r="R29">
            <v>26.9</v>
          </cell>
        </row>
        <row r="31">
          <cell r="R31">
            <v>1</v>
          </cell>
        </row>
        <row r="40">
          <cell r="R40">
            <v>5026.5482457436692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Check"/>
      <sheetName val="Sectional Properties"/>
      <sheetName val="Design_SB2"/>
      <sheetName val="Design_B"/>
      <sheetName val="Design_SR"/>
      <sheetName val="Design_P"/>
      <sheetName val="Design_O"/>
      <sheetName val="Design_SO"/>
      <sheetName val="Design_T"/>
      <sheetName val="Design_ST"/>
      <sheetName val="Design_HT"/>
    </sheetNames>
    <sheetDataSet>
      <sheetData sheetId="0">
        <row r="7">
          <cell r="U7">
            <v>1E-3</v>
          </cell>
        </row>
        <row r="14">
          <cell r="F14" t="str">
            <v>N</v>
          </cell>
          <cell r="O14">
            <v>1</v>
          </cell>
        </row>
        <row r="15">
          <cell r="F15" t="str">
            <v>mm</v>
          </cell>
          <cell r="O15">
            <v>1</v>
          </cell>
        </row>
        <row r="16">
          <cell r="F16" t="str">
            <v>Nㆍmm</v>
          </cell>
        </row>
        <row r="17">
          <cell r="F17" t="str">
            <v>N / mm²</v>
          </cell>
          <cell r="O17">
            <v>1</v>
          </cell>
        </row>
        <row r="18">
          <cell r="F18" t="str">
            <v>mm²</v>
          </cell>
          <cell r="O18">
            <v>1</v>
          </cell>
        </row>
      </sheetData>
      <sheetData sheetId="1">
        <row r="10">
          <cell r="C10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:M25"/>
  <sheetViews>
    <sheetView workbookViewId="0">
      <selection activeCell="K29" sqref="K29"/>
    </sheetView>
  </sheetViews>
  <sheetFormatPr defaultRowHeight="14.25"/>
  <cols>
    <col min="5" max="5" width="17.75" customWidth="1"/>
    <col min="11" max="11" width="9.875" bestFit="1" customWidth="1"/>
  </cols>
  <sheetData>
    <row r="4" spans="5:13" ht="14.25" customHeight="1">
      <c r="G4" s="146" t="s">
        <v>0</v>
      </c>
      <c r="H4" s="146"/>
      <c r="I4" s="146"/>
      <c r="J4" s="146"/>
      <c r="K4" s="146"/>
      <c r="L4" s="146"/>
      <c r="M4" s="7"/>
    </row>
    <row r="5" spans="5:13" ht="14.25" customHeight="1">
      <c r="G5" s="146"/>
      <c r="H5" s="146"/>
      <c r="I5" s="146"/>
      <c r="J5" s="146"/>
      <c r="K5" s="146"/>
      <c r="L5" s="146"/>
      <c r="M5" s="7"/>
    </row>
    <row r="6" spans="5:13" ht="14.25" customHeight="1">
      <c r="G6" s="146"/>
      <c r="H6" s="146"/>
      <c r="I6" s="146"/>
      <c r="J6" s="146"/>
      <c r="K6" s="146"/>
      <c r="L6" s="146"/>
      <c r="M6" s="7"/>
    </row>
    <row r="7" spans="5:13" ht="14.25" customHeight="1">
      <c r="G7" s="146"/>
      <c r="H7" s="146"/>
      <c r="I7" s="146"/>
      <c r="J7" s="146"/>
      <c r="K7" s="146"/>
      <c r="L7" s="146"/>
      <c r="M7" s="7"/>
    </row>
    <row r="8" spans="5:13" ht="14.25" customHeight="1">
      <c r="G8" s="7"/>
      <c r="H8" s="7"/>
      <c r="I8" s="7"/>
      <c r="J8" s="7"/>
      <c r="K8" s="7"/>
      <c r="L8" s="7"/>
      <c r="M8" s="7"/>
    </row>
    <row r="10" spans="5:13" ht="15">
      <c r="J10" s="20"/>
      <c r="K10" s="21"/>
    </row>
    <row r="13" spans="5:13" ht="15.75" thickBot="1">
      <c r="K13" s="20" t="s">
        <v>12</v>
      </c>
      <c r="L13" s="21">
        <f ca="1">(TODAY())</f>
        <v>42966</v>
      </c>
    </row>
    <row r="14" spans="5:13" ht="15">
      <c r="E14" s="4" t="s">
        <v>1</v>
      </c>
      <c r="F14" s="147" t="s">
        <v>135</v>
      </c>
      <c r="G14" s="147"/>
      <c r="H14" s="147"/>
      <c r="I14" s="147"/>
      <c r="J14" s="147"/>
      <c r="K14" s="147"/>
      <c r="L14" s="148"/>
    </row>
    <row r="15" spans="5:13" ht="15">
      <c r="E15" s="5" t="s">
        <v>2</v>
      </c>
      <c r="F15" s="142" t="s">
        <v>24</v>
      </c>
      <c r="G15" s="142"/>
      <c r="H15" s="142"/>
      <c r="I15" s="142"/>
      <c r="J15" s="142"/>
      <c r="K15" s="142"/>
      <c r="L15" s="143"/>
    </row>
    <row r="16" spans="5:13" ht="15">
      <c r="E16" s="5" t="s">
        <v>23</v>
      </c>
      <c r="F16" s="142" t="s">
        <v>25</v>
      </c>
      <c r="G16" s="142"/>
      <c r="H16" s="142"/>
      <c r="I16" s="142"/>
      <c r="J16" s="142"/>
      <c r="K16" s="142"/>
      <c r="L16" s="143"/>
    </row>
    <row r="17" spans="5:12" ht="15">
      <c r="E17" s="5" t="s">
        <v>3</v>
      </c>
      <c r="F17" s="142" t="s">
        <v>26</v>
      </c>
      <c r="G17" s="142"/>
      <c r="H17" s="142"/>
      <c r="I17" s="142"/>
      <c r="J17" s="142"/>
      <c r="K17" s="142"/>
      <c r="L17" s="143"/>
    </row>
    <row r="18" spans="5:12" ht="30">
      <c r="E18" s="5" t="s">
        <v>4</v>
      </c>
      <c r="F18" s="142"/>
      <c r="G18" s="142"/>
      <c r="H18" s="142"/>
      <c r="I18" s="142"/>
      <c r="J18" s="142"/>
      <c r="K18" s="142"/>
      <c r="L18" s="143"/>
    </row>
    <row r="19" spans="5:12" ht="15">
      <c r="E19" s="5" t="s">
        <v>5</v>
      </c>
      <c r="F19" s="142" t="s">
        <v>84</v>
      </c>
      <c r="G19" s="142"/>
      <c r="H19" s="142"/>
      <c r="I19" s="142"/>
      <c r="J19" s="142"/>
      <c r="K19" s="142"/>
      <c r="L19" s="143"/>
    </row>
    <row r="20" spans="5:12" ht="15">
      <c r="E20" s="5" t="s">
        <v>6</v>
      </c>
      <c r="F20" s="142" t="s">
        <v>25</v>
      </c>
      <c r="G20" s="142"/>
      <c r="H20" s="142"/>
      <c r="I20" s="142"/>
      <c r="J20" s="142"/>
      <c r="K20" s="142"/>
      <c r="L20" s="143"/>
    </row>
    <row r="21" spans="5:12" ht="33.75" customHeight="1" thickBot="1">
      <c r="E21" s="6" t="s">
        <v>7</v>
      </c>
      <c r="F21" s="144" t="s">
        <v>83</v>
      </c>
      <c r="G21" s="144"/>
      <c r="H21" s="144"/>
      <c r="I21" s="144"/>
      <c r="J21" s="144"/>
      <c r="K21" s="144"/>
      <c r="L21" s="145"/>
    </row>
    <row r="22" spans="5:12" ht="15">
      <c r="E22" s="3"/>
      <c r="F22" s="1"/>
    </row>
    <row r="23" spans="5:12" ht="15">
      <c r="E23" s="3"/>
      <c r="F23" s="1"/>
    </row>
    <row r="24" spans="5:12" ht="15">
      <c r="E24" s="3"/>
      <c r="F24" s="1"/>
    </row>
    <row r="25" spans="5:12" ht="15">
      <c r="E25" s="2"/>
      <c r="F25" s="1"/>
    </row>
  </sheetData>
  <mergeCells count="9">
    <mergeCell ref="F19:L19"/>
    <mergeCell ref="F20:L20"/>
    <mergeCell ref="F21:L21"/>
    <mergeCell ref="G4:L7"/>
    <mergeCell ref="F14:L14"/>
    <mergeCell ref="F15:L15"/>
    <mergeCell ref="F16:L16"/>
    <mergeCell ref="F17:L17"/>
    <mergeCell ref="F18:L18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173"/>
  <sheetViews>
    <sheetView tabSelected="1" topLeftCell="C1" zoomScale="80" zoomScaleNormal="80" workbookViewId="0">
      <selection activeCell="H11" sqref="H11"/>
    </sheetView>
  </sheetViews>
  <sheetFormatPr defaultRowHeight="14.25"/>
  <cols>
    <col min="1" max="23" width="9" style="25"/>
    <col min="24" max="28" width="9.375" style="25" customWidth="1"/>
    <col min="29" max="29" width="9" style="121"/>
    <col min="30" max="55" width="9" style="25"/>
    <col min="56" max="56" width="9" style="122"/>
    <col min="57" max="16384" width="9" style="25"/>
  </cols>
  <sheetData>
    <row r="1" spans="4:108">
      <c r="D1" s="26"/>
      <c r="E1" s="26"/>
      <c r="F1" s="26"/>
      <c r="G1" s="26"/>
      <c r="H1" s="26"/>
      <c r="I1" s="26"/>
      <c r="J1" s="149" t="s">
        <v>8</v>
      </c>
      <c r="K1" s="149"/>
      <c r="L1" s="149"/>
      <c r="M1" s="149"/>
      <c r="N1" s="149"/>
      <c r="O1" s="149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126"/>
      <c r="AD1" s="127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128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</row>
    <row r="2" spans="4:108">
      <c r="D2" s="26"/>
      <c r="E2" s="26"/>
      <c r="F2" s="26"/>
      <c r="G2" s="26"/>
      <c r="H2" s="26"/>
      <c r="I2" s="26"/>
      <c r="J2" s="149"/>
      <c r="K2" s="149"/>
      <c r="L2" s="149"/>
      <c r="M2" s="149"/>
      <c r="N2" s="149"/>
      <c r="O2" s="149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126"/>
      <c r="AD2" s="127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  <c r="BB2" s="26"/>
      <c r="BC2" s="26"/>
      <c r="BD2" s="128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6"/>
      <c r="CI2" s="26"/>
      <c r="CJ2" s="26"/>
      <c r="CK2" s="26"/>
      <c r="CL2" s="26"/>
      <c r="CM2" s="26"/>
      <c r="CN2" s="26"/>
      <c r="CO2" s="26"/>
      <c r="CP2" s="26"/>
      <c r="CQ2" s="26"/>
      <c r="CR2" s="26"/>
      <c r="CS2" s="26"/>
      <c r="CT2" s="26"/>
      <c r="CU2" s="26"/>
      <c r="CV2" s="26"/>
      <c r="CW2" s="26"/>
      <c r="CX2" s="26"/>
      <c r="CY2" s="26"/>
      <c r="CZ2" s="26"/>
      <c r="DA2" s="26"/>
      <c r="DB2" s="26"/>
      <c r="DC2" s="26"/>
      <c r="DD2" s="26"/>
    </row>
    <row r="3" spans="4:108" ht="14.25" customHeight="1">
      <c r="D3" s="26"/>
      <c r="E3" s="26"/>
      <c r="F3" s="26"/>
      <c r="G3" s="26"/>
      <c r="H3" s="26"/>
      <c r="I3" s="26"/>
      <c r="J3" s="149"/>
      <c r="K3" s="149"/>
      <c r="L3" s="149"/>
      <c r="M3" s="149"/>
      <c r="N3" s="149"/>
      <c r="O3" s="149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126"/>
      <c r="AD3" s="127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128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</row>
    <row r="4" spans="4:108" ht="14.25" customHeight="1">
      <c r="D4" s="26"/>
      <c r="E4" s="26"/>
      <c r="F4" s="26"/>
      <c r="G4" s="26"/>
      <c r="H4" s="26"/>
      <c r="I4" s="26"/>
      <c r="J4" s="149"/>
      <c r="K4" s="149"/>
      <c r="L4" s="149"/>
      <c r="M4" s="149"/>
      <c r="N4" s="149"/>
      <c r="O4" s="149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126"/>
      <c r="AD4" s="127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128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6"/>
      <c r="CD4" s="26"/>
      <c r="CE4" s="26"/>
      <c r="CF4" s="26"/>
      <c r="CG4" s="26"/>
      <c r="CH4" s="26"/>
      <c r="CI4" s="26"/>
      <c r="CJ4" s="26"/>
      <c r="CK4" s="26"/>
      <c r="CL4" s="26"/>
      <c r="CM4" s="26"/>
      <c r="CN4" s="26"/>
      <c r="CO4" s="26"/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6"/>
      <c r="DA4" s="26"/>
      <c r="DB4" s="26"/>
      <c r="DC4" s="26"/>
      <c r="DD4" s="26"/>
    </row>
    <row r="5" spans="4:108" ht="14.25" customHeight="1">
      <c r="E5" s="120" t="s">
        <v>28</v>
      </c>
      <c r="F5" s="120"/>
      <c r="AC5" s="125"/>
      <c r="AD5" s="120" t="s">
        <v>29</v>
      </c>
      <c r="AE5" s="120"/>
      <c r="BD5" s="120" t="s">
        <v>86</v>
      </c>
      <c r="BE5" s="120"/>
    </row>
    <row r="6" spans="4:108" ht="14.25" customHeight="1">
      <c r="E6" s="25" t="s">
        <v>85</v>
      </c>
      <c r="AC6" s="125"/>
      <c r="AD6" s="35"/>
    </row>
    <row r="7" spans="4:108" ht="14.25" customHeight="1">
      <c r="F7" s="129"/>
      <c r="G7" s="129"/>
      <c r="H7" s="25" t="s">
        <v>144</v>
      </c>
      <c r="AC7" s="125"/>
      <c r="AD7" s="35"/>
    </row>
    <row r="8" spans="4:108">
      <c r="H8" s="25" t="s">
        <v>149</v>
      </c>
      <c r="R8" s="25" t="s">
        <v>146</v>
      </c>
      <c r="AC8" s="123"/>
      <c r="AD8" s="35"/>
      <c r="BF8" s="25" t="s">
        <v>178</v>
      </c>
    </row>
    <row r="9" spans="4:108">
      <c r="H9" s="25" t="s">
        <v>169</v>
      </c>
      <c r="AC9" s="123"/>
      <c r="AD9" s="35"/>
    </row>
    <row r="10" spans="4:108">
      <c r="H10" s="25" t="s">
        <v>179</v>
      </c>
      <c r="AC10" s="123"/>
      <c r="AD10" s="35"/>
    </row>
    <row r="11" spans="4:108">
      <c r="W11" s="25" t="s">
        <v>145</v>
      </c>
      <c r="Y11" s="25" t="s">
        <v>177</v>
      </c>
      <c r="AC11" s="123"/>
      <c r="AD11" s="35"/>
    </row>
    <row r="12" spans="4:108">
      <c r="AC12" s="123"/>
      <c r="AD12" s="35"/>
    </row>
    <row r="13" spans="4:108">
      <c r="AC13" s="123"/>
      <c r="AD13" s="35"/>
    </row>
    <row r="14" spans="4:108">
      <c r="AC14" s="123"/>
      <c r="AD14" s="35"/>
    </row>
    <row r="15" spans="4:108">
      <c r="AC15" s="123"/>
      <c r="AD15" s="35"/>
    </row>
    <row r="16" spans="4:108">
      <c r="AC16" s="123"/>
      <c r="AD16" s="35"/>
    </row>
    <row r="17" spans="29:32">
      <c r="AC17" s="123"/>
      <c r="AD17" s="35"/>
      <c r="AF17" s="124"/>
    </row>
    <row r="18" spans="29:32">
      <c r="AC18" s="123"/>
      <c r="AD18" s="35"/>
    </row>
    <row r="19" spans="29:32">
      <c r="AC19" s="123"/>
      <c r="AD19" s="35"/>
    </row>
    <row r="20" spans="29:32">
      <c r="AC20" s="123"/>
      <c r="AD20" s="35"/>
    </row>
    <row r="21" spans="29:32">
      <c r="AC21" s="123"/>
      <c r="AD21" s="35"/>
    </row>
    <row r="22" spans="29:32">
      <c r="AC22" s="123"/>
      <c r="AD22" s="35"/>
    </row>
    <row r="23" spans="29:32">
      <c r="AC23" s="123"/>
      <c r="AD23" s="35"/>
    </row>
    <row r="24" spans="29:32">
      <c r="AC24" s="123"/>
      <c r="AD24" s="35"/>
    </row>
    <row r="25" spans="29:32">
      <c r="AC25" s="123"/>
      <c r="AD25" s="35"/>
    </row>
    <row r="26" spans="29:32">
      <c r="AC26" s="123"/>
      <c r="AD26" s="35"/>
    </row>
    <row r="27" spans="29:32">
      <c r="AC27" s="123"/>
      <c r="AD27" s="35"/>
    </row>
    <row r="28" spans="29:32">
      <c r="AC28" s="123"/>
      <c r="AD28" s="35"/>
    </row>
    <row r="29" spans="29:32">
      <c r="AC29" s="123"/>
      <c r="AD29" s="35"/>
    </row>
    <row r="30" spans="29:32">
      <c r="AC30" s="123"/>
      <c r="AD30" s="35"/>
    </row>
    <row r="31" spans="29:32">
      <c r="AC31" s="123"/>
      <c r="AD31" s="35"/>
    </row>
    <row r="32" spans="29:32">
      <c r="AC32" s="123"/>
      <c r="AD32" s="35"/>
    </row>
    <row r="33" spans="1:30">
      <c r="AC33" s="123"/>
      <c r="AD33" s="35"/>
    </row>
    <row r="34" spans="1:30">
      <c r="AC34" s="123"/>
      <c r="AD34" s="35"/>
    </row>
    <row r="35" spans="1:30">
      <c r="AC35" s="123"/>
      <c r="AD35" s="35"/>
    </row>
    <row r="36" spans="1:30">
      <c r="A36" s="25" t="s">
        <v>136</v>
      </c>
      <c r="AC36" s="123"/>
      <c r="AD36" s="35"/>
    </row>
    <row r="37" spans="1:30">
      <c r="AC37" s="123"/>
      <c r="AD37" s="35"/>
    </row>
    <row r="38" spans="1:30">
      <c r="AC38" s="123"/>
      <c r="AD38" s="35"/>
    </row>
    <row r="39" spans="1:30">
      <c r="AC39" s="123"/>
      <c r="AD39" s="35"/>
    </row>
    <row r="40" spans="1:30">
      <c r="AC40" s="123"/>
      <c r="AD40" s="35"/>
    </row>
    <row r="41" spans="1:30">
      <c r="AC41" s="123"/>
      <c r="AD41" s="35"/>
    </row>
    <row r="42" spans="1:30">
      <c r="AC42" s="123"/>
      <c r="AD42" s="35"/>
    </row>
    <row r="43" spans="1:30">
      <c r="AC43" s="123"/>
      <c r="AD43" s="35"/>
    </row>
    <row r="44" spans="1:30">
      <c r="AC44" s="123"/>
      <c r="AD44" s="35"/>
    </row>
    <row r="45" spans="1:30">
      <c r="AC45" s="123"/>
      <c r="AD45" s="35"/>
    </row>
    <row r="46" spans="1:30">
      <c r="AC46" s="123"/>
      <c r="AD46" s="35"/>
    </row>
    <row r="47" spans="1:30">
      <c r="AC47" s="123"/>
      <c r="AD47" s="35"/>
    </row>
    <row r="48" spans="1:30">
      <c r="AC48" s="123"/>
      <c r="AD48" s="35"/>
    </row>
    <row r="49" spans="13:53">
      <c r="AC49" s="123"/>
      <c r="AD49" s="35"/>
    </row>
    <row r="50" spans="13:53">
      <c r="AC50" s="123"/>
      <c r="AD50" s="35"/>
    </row>
    <row r="51" spans="13:53">
      <c r="AC51" s="123"/>
      <c r="AD51" s="35"/>
    </row>
    <row r="52" spans="13:53">
      <c r="AC52" s="123"/>
      <c r="AD52" s="35"/>
    </row>
    <row r="53" spans="13:53">
      <c r="AC53" s="123"/>
      <c r="AD53" s="35"/>
    </row>
    <row r="54" spans="13:53">
      <c r="AC54" s="123"/>
      <c r="AD54" s="35"/>
    </row>
    <row r="55" spans="13:53">
      <c r="AC55" s="123"/>
      <c r="AD55" s="35"/>
    </row>
    <row r="56" spans="13:53">
      <c r="AC56" s="123"/>
      <c r="AD56" s="35"/>
      <c r="AK56" s="25" t="s">
        <v>170</v>
      </c>
    </row>
    <row r="57" spans="13:53">
      <c r="AC57" s="123"/>
      <c r="AD57" s="35"/>
    </row>
    <row r="58" spans="13:53">
      <c r="AC58" s="123"/>
      <c r="AD58" s="35"/>
      <c r="AJ58" s="124"/>
      <c r="BA58" s="124"/>
    </row>
    <row r="59" spans="13:53">
      <c r="AC59" s="123"/>
      <c r="AD59" s="35"/>
    </row>
    <row r="60" spans="13:53">
      <c r="AC60" s="123"/>
      <c r="AD60" s="35"/>
    </row>
    <row r="61" spans="13:53">
      <c r="AC61" s="123"/>
      <c r="AD61" s="35"/>
    </row>
    <row r="62" spans="13:53">
      <c r="M62" s="25" t="s">
        <v>168</v>
      </c>
      <c r="AC62" s="123"/>
      <c r="AD62" s="35"/>
    </row>
    <row r="63" spans="13:53">
      <c r="AC63" s="123"/>
      <c r="AD63" s="35"/>
    </row>
    <row r="64" spans="13:53">
      <c r="AC64" s="123"/>
      <c r="AD64" s="35"/>
    </row>
    <row r="65" spans="7:68">
      <c r="G65" s="25" t="s">
        <v>170</v>
      </c>
      <c r="S65" s="25" t="s">
        <v>30</v>
      </c>
      <c r="AC65" s="123"/>
      <c r="AD65" s="35"/>
    </row>
    <row r="66" spans="7:68">
      <c r="AC66" s="123"/>
      <c r="AD66" s="35"/>
    </row>
    <row r="67" spans="7:68">
      <c r="AC67" s="123"/>
      <c r="AD67" s="35"/>
      <c r="BP67" s="124"/>
    </row>
    <row r="68" spans="7:68">
      <c r="AC68" s="123"/>
      <c r="AD68" s="35"/>
    </row>
    <row r="69" spans="7:68">
      <c r="AC69" s="123"/>
      <c r="AD69" s="35"/>
    </row>
    <row r="70" spans="7:68">
      <c r="L70" s="25" t="s">
        <v>30</v>
      </c>
      <c r="AC70" s="123"/>
      <c r="AD70" s="35"/>
    </row>
    <row r="71" spans="7:68">
      <c r="AC71" s="123"/>
      <c r="AD71" s="35"/>
    </row>
    <row r="72" spans="7:68">
      <c r="AC72" s="123"/>
      <c r="AD72" s="35"/>
    </row>
    <row r="73" spans="7:68">
      <c r="AC73" s="123"/>
      <c r="AD73" s="35"/>
    </row>
    <row r="74" spans="7:68">
      <c r="AC74" s="123"/>
      <c r="AD74" s="35"/>
    </row>
    <row r="75" spans="7:68">
      <c r="AC75" s="123"/>
      <c r="AD75" s="35"/>
    </row>
    <row r="76" spans="7:68">
      <c r="AC76" s="123"/>
      <c r="AD76" s="35"/>
    </row>
    <row r="77" spans="7:68">
      <c r="AC77" s="123"/>
      <c r="AD77" s="35"/>
    </row>
    <row r="78" spans="7:68">
      <c r="AC78" s="123"/>
      <c r="AD78" s="35"/>
    </row>
    <row r="79" spans="7:68">
      <c r="AC79" s="123"/>
      <c r="AD79" s="35"/>
    </row>
    <row r="80" spans="7:68">
      <c r="AC80" s="123"/>
      <c r="AD80" s="35"/>
    </row>
    <row r="81" spans="29:30">
      <c r="AC81" s="123"/>
      <c r="AD81" s="35"/>
    </row>
    <row r="82" spans="29:30">
      <c r="AC82" s="123"/>
      <c r="AD82" s="35"/>
    </row>
    <row r="83" spans="29:30">
      <c r="AC83" s="123"/>
      <c r="AD83" s="35"/>
    </row>
    <row r="84" spans="29:30">
      <c r="AC84" s="123"/>
      <c r="AD84" s="35"/>
    </row>
    <row r="85" spans="29:30">
      <c r="AC85" s="123"/>
      <c r="AD85" s="35"/>
    </row>
    <row r="86" spans="29:30">
      <c r="AC86" s="123"/>
      <c r="AD86" s="35"/>
    </row>
    <row r="87" spans="29:30">
      <c r="AC87" s="123"/>
      <c r="AD87" s="35"/>
    </row>
    <row r="88" spans="29:30">
      <c r="AC88" s="123"/>
      <c r="AD88" s="35"/>
    </row>
    <row r="89" spans="29:30">
      <c r="AC89" s="123"/>
      <c r="AD89" s="35"/>
    </row>
    <row r="90" spans="29:30">
      <c r="AC90" s="123"/>
      <c r="AD90" s="35"/>
    </row>
    <row r="91" spans="29:30">
      <c r="AC91" s="123"/>
      <c r="AD91" s="35"/>
    </row>
    <row r="92" spans="29:30">
      <c r="AC92" s="123"/>
      <c r="AD92" s="35"/>
    </row>
    <row r="93" spans="29:30">
      <c r="AC93" s="123"/>
      <c r="AD93" s="35"/>
    </row>
    <row r="94" spans="29:30">
      <c r="AC94" s="123"/>
      <c r="AD94" s="35"/>
    </row>
    <row r="95" spans="29:30">
      <c r="AC95" s="123"/>
      <c r="AD95" s="35"/>
    </row>
    <row r="96" spans="29:30">
      <c r="AC96" s="123"/>
      <c r="AD96" s="35"/>
    </row>
    <row r="97" spans="29:30">
      <c r="AC97" s="123"/>
      <c r="AD97" s="35"/>
    </row>
    <row r="98" spans="29:30">
      <c r="AC98" s="123"/>
      <c r="AD98" s="35"/>
    </row>
    <row r="99" spans="29:30">
      <c r="AC99" s="123"/>
      <c r="AD99" s="35"/>
    </row>
    <row r="100" spans="29:30">
      <c r="AC100" s="123"/>
      <c r="AD100" s="35"/>
    </row>
    <row r="101" spans="29:30">
      <c r="AC101" s="123"/>
      <c r="AD101" s="35"/>
    </row>
    <row r="102" spans="29:30">
      <c r="AC102" s="123"/>
      <c r="AD102" s="35"/>
    </row>
    <row r="103" spans="29:30">
      <c r="AC103" s="123"/>
      <c r="AD103" s="35"/>
    </row>
    <row r="104" spans="29:30">
      <c r="AC104" s="123"/>
      <c r="AD104" s="35"/>
    </row>
    <row r="105" spans="29:30">
      <c r="AC105" s="123"/>
      <c r="AD105" s="35"/>
    </row>
    <row r="106" spans="29:30">
      <c r="AC106" s="123"/>
      <c r="AD106" s="35"/>
    </row>
    <row r="107" spans="29:30">
      <c r="AC107" s="123"/>
      <c r="AD107" s="35"/>
    </row>
    <row r="108" spans="29:30">
      <c r="AC108" s="123"/>
      <c r="AD108" s="35"/>
    </row>
    <row r="109" spans="29:30">
      <c r="AC109" s="123"/>
      <c r="AD109" s="35"/>
    </row>
    <row r="110" spans="29:30">
      <c r="AC110" s="123"/>
      <c r="AD110" s="35"/>
    </row>
    <row r="111" spans="29:30">
      <c r="AC111" s="123"/>
      <c r="AD111" s="35"/>
    </row>
    <row r="112" spans="29:30">
      <c r="AC112" s="123"/>
      <c r="AD112" s="35"/>
    </row>
    <row r="113" spans="29:30">
      <c r="AC113" s="123"/>
      <c r="AD113" s="35"/>
    </row>
    <row r="114" spans="29:30">
      <c r="AC114" s="123"/>
      <c r="AD114" s="35"/>
    </row>
    <row r="115" spans="29:30">
      <c r="AC115" s="123"/>
      <c r="AD115" s="35"/>
    </row>
    <row r="116" spans="29:30">
      <c r="AC116" s="123"/>
      <c r="AD116" s="35"/>
    </row>
    <row r="117" spans="29:30">
      <c r="AC117" s="123"/>
      <c r="AD117" s="35"/>
    </row>
    <row r="118" spans="29:30">
      <c r="AC118" s="123"/>
      <c r="AD118" s="35"/>
    </row>
    <row r="119" spans="29:30">
      <c r="AC119" s="123"/>
      <c r="AD119" s="35"/>
    </row>
    <row r="120" spans="29:30">
      <c r="AC120" s="123"/>
      <c r="AD120" s="35"/>
    </row>
    <row r="121" spans="29:30">
      <c r="AC121" s="123"/>
      <c r="AD121" s="35"/>
    </row>
    <row r="122" spans="29:30">
      <c r="AC122" s="123"/>
      <c r="AD122" s="35"/>
    </row>
    <row r="123" spans="29:30">
      <c r="AC123" s="123"/>
      <c r="AD123" s="35"/>
    </row>
    <row r="124" spans="29:30">
      <c r="AC124" s="123"/>
      <c r="AD124" s="35"/>
    </row>
    <row r="125" spans="29:30">
      <c r="AC125" s="123"/>
      <c r="AD125" s="35"/>
    </row>
    <row r="126" spans="29:30">
      <c r="AC126" s="123"/>
      <c r="AD126" s="35"/>
    </row>
    <row r="127" spans="29:30">
      <c r="AC127" s="123"/>
      <c r="AD127" s="35"/>
    </row>
    <row r="128" spans="29:30">
      <c r="AC128" s="123"/>
      <c r="AD128" s="35"/>
    </row>
    <row r="129" spans="29:30">
      <c r="AC129" s="123"/>
      <c r="AD129" s="35"/>
    </row>
    <row r="130" spans="29:30">
      <c r="AC130" s="123"/>
      <c r="AD130" s="35"/>
    </row>
    <row r="131" spans="29:30">
      <c r="AC131" s="123"/>
      <c r="AD131" s="35"/>
    </row>
    <row r="132" spans="29:30">
      <c r="AC132" s="123"/>
      <c r="AD132" s="35"/>
    </row>
    <row r="133" spans="29:30">
      <c r="AC133" s="123"/>
      <c r="AD133" s="35"/>
    </row>
    <row r="134" spans="29:30">
      <c r="AC134" s="123"/>
      <c r="AD134" s="35"/>
    </row>
    <row r="135" spans="29:30">
      <c r="AC135" s="123"/>
      <c r="AD135" s="35"/>
    </row>
    <row r="136" spans="29:30">
      <c r="AC136" s="123"/>
      <c r="AD136" s="35"/>
    </row>
    <row r="137" spans="29:30">
      <c r="AC137" s="123"/>
      <c r="AD137" s="35"/>
    </row>
    <row r="138" spans="29:30">
      <c r="AC138" s="123"/>
      <c r="AD138" s="35"/>
    </row>
    <row r="139" spans="29:30">
      <c r="AC139" s="123"/>
      <c r="AD139" s="35"/>
    </row>
    <row r="140" spans="29:30">
      <c r="AC140" s="123"/>
      <c r="AD140" s="35"/>
    </row>
    <row r="141" spans="29:30">
      <c r="AC141" s="123"/>
      <c r="AD141" s="35"/>
    </row>
    <row r="142" spans="29:30">
      <c r="AC142" s="123"/>
      <c r="AD142" s="35"/>
    </row>
    <row r="143" spans="29:30">
      <c r="AC143" s="123"/>
      <c r="AD143" s="35"/>
    </row>
    <row r="144" spans="29:30">
      <c r="AC144" s="123"/>
      <c r="AD144" s="35"/>
    </row>
    <row r="145" spans="29:30">
      <c r="AC145" s="123"/>
      <c r="AD145" s="35"/>
    </row>
    <row r="146" spans="29:30">
      <c r="AC146" s="123"/>
      <c r="AD146" s="35"/>
    </row>
    <row r="147" spans="29:30">
      <c r="AC147" s="123"/>
      <c r="AD147" s="35"/>
    </row>
    <row r="148" spans="29:30">
      <c r="AC148" s="123"/>
      <c r="AD148" s="35"/>
    </row>
    <row r="149" spans="29:30">
      <c r="AC149" s="123"/>
      <c r="AD149" s="35"/>
    </row>
    <row r="150" spans="29:30">
      <c r="AC150" s="123"/>
      <c r="AD150" s="35"/>
    </row>
    <row r="151" spans="29:30">
      <c r="AC151" s="123"/>
      <c r="AD151" s="35"/>
    </row>
    <row r="152" spans="29:30">
      <c r="AC152" s="123"/>
      <c r="AD152" s="35"/>
    </row>
    <row r="153" spans="29:30">
      <c r="AC153" s="123"/>
      <c r="AD153" s="35"/>
    </row>
    <row r="154" spans="29:30">
      <c r="AC154" s="123"/>
      <c r="AD154" s="35"/>
    </row>
    <row r="155" spans="29:30">
      <c r="AC155" s="123"/>
      <c r="AD155" s="35"/>
    </row>
    <row r="156" spans="29:30">
      <c r="AC156" s="123"/>
      <c r="AD156" s="35"/>
    </row>
    <row r="157" spans="29:30">
      <c r="AC157" s="123"/>
      <c r="AD157" s="35"/>
    </row>
    <row r="158" spans="29:30">
      <c r="AC158" s="123"/>
      <c r="AD158" s="35"/>
    </row>
    <row r="159" spans="29:30">
      <c r="AC159" s="123"/>
      <c r="AD159" s="35"/>
    </row>
    <row r="160" spans="29:30">
      <c r="AC160" s="123"/>
      <c r="AD160" s="35"/>
    </row>
    <row r="161" spans="29:30">
      <c r="AC161" s="123"/>
      <c r="AD161" s="35"/>
    </row>
    <row r="162" spans="29:30">
      <c r="AC162" s="123"/>
      <c r="AD162" s="35"/>
    </row>
    <row r="163" spans="29:30">
      <c r="AC163" s="123"/>
      <c r="AD163" s="35"/>
    </row>
    <row r="164" spans="29:30">
      <c r="AC164" s="123"/>
      <c r="AD164" s="35"/>
    </row>
    <row r="165" spans="29:30">
      <c r="AC165" s="123"/>
      <c r="AD165" s="35"/>
    </row>
    <row r="166" spans="29:30">
      <c r="AC166" s="123"/>
      <c r="AD166" s="35"/>
    </row>
    <row r="167" spans="29:30">
      <c r="AC167" s="123"/>
      <c r="AD167" s="35"/>
    </row>
    <row r="168" spans="29:30">
      <c r="AC168" s="123"/>
      <c r="AD168" s="35"/>
    </row>
    <row r="169" spans="29:30">
      <c r="AC169" s="123"/>
      <c r="AD169" s="35"/>
    </row>
    <row r="170" spans="29:30">
      <c r="AC170" s="123"/>
      <c r="AD170" s="35"/>
    </row>
    <row r="171" spans="29:30">
      <c r="AC171" s="123"/>
      <c r="AD171" s="35"/>
    </row>
    <row r="172" spans="29:30">
      <c r="AC172" s="123"/>
      <c r="AD172" s="35"/>
    </row>
    <row r="173" spans="29:30">
      <c r="AC173" s="123"/>
      <c r="AD173" s="35"/>
    </row>
  </sheetData>
  <mergeCells count="1">
    <mergeCell ref="J1:O4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E1:T61"/>
  <sheetViews>
    <sheetView topLeftCell="E19" zoomScale="115" zoomScaleNormal="115" workbookViewId="0">
      <selection activeCell="T26" sqref="T26"/>
    </sheetView>
  </sheetViews>
  <sheetFormatPr defaultRowHeight="14.25"/>
  <sheetData>
    <row r="1" spans="5:19">
      <c r="E1" s="150" t="s">
        <v>10</v>
      </c>
      <c r="F1" s="150"/>
      <c r="G1" s="150"/>
      <c r="H1" s="150"/>
      <c r="I1" s="150"/>
      <c r="J1" s="150"/>
      <c r="K1" s="150"/>
      <c r="L1" s="150"/>
      <c r="M1" s="150"/>
      <c r="N1" s="150"/>
      <c r="O1" s="150"/>
      <c r="P1" s="150"/>
      <c r="Q1" s="150"/>
      <c r="R1" s="150"/>
      <c r="S1" s="150"/>
    </row>
    <row r="2" spans="5:19"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</row>
    <row r="3" spans="5:19"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</row>
    <row r="4" spans="5:19">
      <c r="E4" s="150"/>
      <c r="F4" s="150"/>
      <c r="G4" s="150"/>
      <c r="H4" s="150"/>
      <c r="I4" s="150"/>
      <c r="J4" s="150"/>
      <c r="K4" s="150"/>
      <c r="L4" s="150"/>
      <c r="M4" s="150"/>
      <c r="N4" s="150"/>
      <c r="O4" s="150"/>
      <c r="P4" s="150"/>
      <c r="Q4" s="150"/>
      <c r="R4" s="150"/>
      <c r="S4" s="150"/>
    </row>
    <row r="5" spans="5:19">
      <c r="E5" t="s">
        <v>143</v>
      </c>
      <c r="I5" s="8"/>
    </row>
    <row r="37" spans="20:20">
      <c r="T37" t="s">
        <v>137</v>
      </c>
    </row>
    <row r="38" spans="20:20">
      <c r="T38" t="s">
        <v>138</v>
      </c>
    </row>
    <row r="39" spans="20:20">
      <c r="T39" t="s">
        <v>138</v>
      </c>
    </row>
    <row r="45" spans="20:20">
      <c r="T45" t="s">
        <v>140</v>
      </c>
    </row>
    <row r="47" spans="20:20">
      <c r="T47" t="s">
        <v>141</v>
      </c>
    </row>
    <row r="52" spans="12:20">
      <c r="T52" t="s">
        <v>139</v>
      </c>
    </row>
    <row r="56" spans="12:20">
      <c r="L56" t="s">
        <v>142</v>
      </c>
    </row>
    <row r="61" spans="12:20">
      <c r="Q61" t="s">
        <v>150</v>
      </c>
    </row>
  </sheetData>
  <mergeCells count="1">
    <mergeCell ref="E1:S4"/>
  </mergeCells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4"/>
  <sheetViews>
    <sheetView topLeftCell="A7" zoomScale="115" zoomScaleNormal="115" workbookViewId="0">
      <selection activeCell="A288" sqref="A288"/>
    </sheetView>
  </sheetViews>
  <sheetFormatPr defaultRowHeight="14.25"/>
  <sheetData>
    <row r="1" spans="1:15">
      <c r="A1" s="150" t="s">
        <v>53</v>
      </c>
      <c r="B1" s="150"/>
      <c r="C1" s="150"/>
      <c r="D1" s="150"/>
      <c r="E1" s="150"/>
      <c r="F1" s="150"/>
      <c r="G1" s="150"/>
      <c r="H1" s="150"/>
      <c r="I1" s="150"/>
      <c r="J1" s="150"/>
      <c r="K1" s="150"/>
      <c r="L1" s="150"/>
      <c r="M1" s="150"/>
      <c r="N1" s="150"/>
      <c r="O1" s="150"/>
    </row>
    <row r="2" spans="1:15">
      <c r="A2" s="150"/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</row>
    <row r="3" spans="1:15">
      <c r="A3" s="150"/>
      <c r="B3" s="150"/>
      <c r="C3" s="150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</row>
    <row r="4" spans="1:15" ht="15" thickBot="1">
      <c r="A4" s="150"/>
      <c r="B4" s="150"/>
      <c r="C4" s="150"/>
      <c r="D4" s="150"/>
      <c r="E4" s="150"/>
      <c r="F4" s="150"/>
      <c r="G4" s="150"/>
      <c r="H4" s="150"/>
      <c r="I4" s="150"/>
      <c r="J4" s="150"/>
      <c r="K4" s="150"/>
      <c r="L4" s="150"/>
      <c r="M4" s="150"/>
      <c r="N4" s="150"/>
      <c r="O4" s="150"/>
    </row>
    <row r="5" spans="1:15">
      <c r="A5" s="71" t="s">
        <v>54</v>
      </c>
      <c r="B5" s="56"/>
      <c r="C5" s="56"/>
      <c r="D5" s="72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</row>
    <row r="6" spans="1:15">
      <c r="A6" s="38" t="s">
        <v>55</v>
      </c>
      <c r="B6" s="57"/>
      <c r="C6" s="57"/>
      <c r="D6" s="68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</row>
    <row r="7" spans="1:15">
      <c r="A7" s="38" t="s">
        <v>56</v>
      </c>
      <c r="B7" s="57"/>
      <c r="C7" s="57"/>
      <c r="D7" s="68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</row>
    <row r="8" spans="1:15" ht="15" thickBot="1">
      <c r="A8" s="69" t="s">
        <v>96</v>
      </c>
      <c r="B8" s="58"/>
      <c r="C8" s="58"/>
      <c r="D8" s="70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</row>
    <row r="9" spans="1:15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</row>
    <row r="314" spans="10:10">
      <c r="J314" s="22"/>
    </row>
    <row r="344" spans="12:12">
      <c r="L344" t="s">
        <v>97</v>
      </c>
    </row>
  </sheetData>
  <mergeCells count="1">
    <mergeCell ref="A1:O4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141"/>
  <sheetViews>
    <sheetView topLeftCell="L143" workbookViewId="0">
      <selection activeCell="I37" sqref="I37"/>
    </sheetView>
  </sheetViews>
  <sheetFormatPr defaultRowHeight="14.25"/>
  <sheetData>
    <row r="1" spans="1:30">
      <c r="A1" s="146" t="s">
        <v>14</v>
      </c>
      <c r="B1" s="146"/>
      <c r="C1" s="146"/>
      <c r="D1" s="146"/>
      <c r="E1" s="146"/>
      <c r="F1" s="146"/>
      <c r="G1" s="146" t="s">
        <v>30</v>
      </c>
      <c r="H1" s="146"/>
      <c r="I1" s="146"/>
      <c r="J1" s="146"/>
      <c r="K1" s="146"/>
      <c r="L1" s="146"/>
      <c r="M1" s="27"/>
      <c r="N1" s="27"/>
      <c r="O1" s="27"/>
    </row>
    <row r="2" spans="1:30">
      <c r="A2" s="146"/>
      <c r="B2" s="146"/>
      <c r="C2" s="146"/>
      <c r="D2" s="146"/>
      <c r="E2" s="146"/>
      <c r="F2" s="146"/>
      <c r="G2" s="146"/>
      <c r="H2" s="146"/>
      <c r="I2" s="146"/>
      <c r="J2" s="146"/>
      <c r="K2" s="146"/>
      <c r="L2" s="146"/>
      <c r="M2" s="27"/>
      <c r="N2" s="27"/>
      <c r="O2" s="27"/>
    </row>
    <row r="3" spans="1:30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27"/>
      <c r="N3" s="27"/>
      <c r="O3" s="27"/>
    </row>
    <row r="4" spans="1:30">
      <c r="A4" s="146"/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  <c r="M4" s="27"/>
      <c r="N4" s="27"/>
      <c r="O4" s="27"/>
    </row>
    <row r="5" spans="1:30">
      <c r="A5" t="s">
        <v>27</v>
      </c>
    </row>
    <row r="10" spans="1:30">
      <c r="AD10" t="s">
        <v>88</v>
      </c>
    </row>
    <row r="20" spans="3:14">
      <c r="C20" t="s">
        <v>108</v>
      </c>
    </row>
    <row r="31" spans="3:14">
      <c r="N31" t="s">
        <v>109</v>
      </c>
    </row>
    <row r="34" spans="73:91">
      <c r="BU34" t="s">
        <v>91</v>
      </c>
    </row>
    <row r="36" spans="73:91">
      <c r="CE36" t="s">
        <v>95</v>
      </c>
    </row>
    <row r="37" spans="73:91">
      <c r="BU37" t="s">
        <v>90</v>
      </c>
    </row>
    <row r="38" spans="73:91">
      <c r="CM38" s="103">
        <v>41.3</v>
      </c>
    </row>
    <row r="56" spans="9:73">
      <c r="I56" s="151" t="s">
        <v>87</v>
      </c>
      <c r="J56" s="151"/>
      <c r="K56" s="151"/>
      <c r="L56" s="151"/>
      <c r="BU56" t="s">
        <v>89</v>
      </c>
    </row>
    <row r="67" spans="73:73">
      <c r="BU67" t="s">
        <v>92</v>
      </c>
    </row>
    <row r="102" spans="33:33">
      <c r="AG102" t="s">
        <v>93</v>
      </c>
    </row>
    <row r="137" spans="35:35">
      <c r="AI137" t="s">
        <v>94</v>
      </c>
    </row>
    <row r="141" spans="35:35">
      <c r="AI141" t="s">
        <v>107</v>
      </c>
    </row>
  </sheetData>
  <mergeCells count="3">
    <mergeCell ref="A1:F4"/>
    <mergeCell ref="G1:L4"/>
    <mergeCell ref="I56:L5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13"/>
  <sheetViews>
    <sheetView view="pageBreakPreview" zoomScale="76" zoomScaleNormal="140" zoomScaleSheetLayoutView="76" workbookViewId="0">
      <selection activeCell="D8" sqref="A1:XFD1048576"/>
    </sheetView>
  </sheetViews>
  <sheetFormatPr defaultRowHeight="14.25"/>
  <sheetData>
    <row r="1" spans="1:15">
      <c r="A1" s="146" t="s">
        <v>14</v>
      </c>
      <c r="B1" s="146"/>
      <c r="C1" s="146"/>
      <c r="D1" s="146"/>
      <c r="E1" s="146"/>
      <c r="F1" s="146"/>
      <c r="G1" s="146" t="s">
        <v>30</v>
      </c>
      <c r="H1" s="146"/>
      <c r="I1" s="146"/>
      <c r="J1" s="146"/>
      <c r="K1" s="146"/>
      <c r="L1" s="146"/>
      <c r="M1" s="27"/>
      <c r="N1" s="27"/>
      <c r="O1" s="27"/>
    </row>
    <row r="2" spans="1:15">
      <c r="A2" s="146"/>
      <c r="B2" s="146"/>
      <c r="C2" s="146"/>
      <c r="D2" s="146"/>
      <c r="E2" s="146"/>
      <c r="F2" s="146"/>
      <c r="G2" s="146"/>
      <c r="H2" s="146"/>
      <c r="I2" s="146"/>
      <c r="J2" s="146"/>
      <c r="K2" s="146"/>
      <c r="L2" s="146"/>
      <c r="M2" s="27"/>
      <c r="N2" s="27"/>
      <c r="O2" s="27"/>
    </row>
    <row r="3" spans="1:15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27"/>
      <c r="N3" s="27"/>
      <c r="O3" s="27"/>
    </row>
    <row r="4" spans="1:15">
      <c r="A4" s="146"/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  <c r="M4" s="27"/>
      <c r="N4" s="27"/>
      <c r="O4" s="27"/>
    </row>
    <row r="5" spans="1:15">
      <c r="A5" t="s">
        <v>27</v>
      </c>
    </row>
    <row r="17" spans="3:24">
      <c r="C17" t="s">
        <v>120</v>
      </c>
      <c r="N17" t="s">
        <v>122</v>
      </c>
      <c r="X17" t="s">
        <v>121</v>
      </c>
    </row>
    <row r="38" spans="91:91">
      <c r="CM38" s="103"/>
    </row>
    <row r="56" spans="9:12">
      <c r="I56" s="151"/>
      <c r="J56" s="151"/>
      <c r="K56" s="151"/>
      <c r="L56" s="151"/>
    </row>
    <row r="102" spans="33:33">
      <c r="AG102" t="s">
        <v>93</v>
      </c>
    </row>
    <row r="213" spans="1:1">
      <c r="A213" t="s">
        <v>132</v>
      </c>
    </row>
  </sheetData>
  <mergeCells count="3">
    <mergeCell ref="A1:F4"/>
    <mergeCell ref="G1:L4"/>
    <mergeCell ref="I56:L56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13"/>
  <sheetViews>
    <sheetView workbookViewId="0">
      <selection activeCell="C9" sqref="A1:XFD1048576"/>
    </sheetView>
  </sheetViews>
  <sheetFormatPr defaultRowHeight="14.25"/>
  <cols>
    <col min="1" max="16384" width="9" style="24"/>
  </cols>
  <sheetData>
    <row r="1" spans="1:14">
      <c r="A1" s="149" t="s">
        <v>14</v>
      </c>
      <c r="B1" s="149"/>
      <c r="C1" s="149"/>
      <c r="D1" s="149"/>
      <c r="E1" s="149"/>
      <c r="F1" s="149"/>
      <c r="G1" s="149" t="s">
        <v>30</v>
      </c>
      <c r="H1" s="149"/>
      <c r="I1" s="149"/>
      <c r="J1" s="149"/>
      <c r="K1" s="149"/>
      <c r="L1" s="149"/>
      <c r="M1" s="26"/>
      <c r="N1" s="26"/>
    </row>
    <row r="2" spans="1:14">
      <c r="A2" s="149"/>
      <c r="B2" s="149"/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26"/>
      <c r="N2" s="26"/>
    </row>
    <row r="3" spans="1:14">
      <c r="A3" s="149"/>
      <c r="B3" s="149"/>
      <c r="C3" s="149"/>
      <c r="D3" s="149"/>
      <c r="E3" s="149"/>
      <c r="F3" s="149"/>
      <c r="G3" s="149"/>
      <c r="H3" s="149"/>
      <c r="I3" s="149"/>
      <c r="J3" s="149"/>
      <c r="K3" s="149"/>
      <c r="L3" s="149"/>
      <c r="M3" s="26"/>
      <c r="N3" s="26"/>
    </row>
    <row r="4" spans="1:14">
      <c r="A4" s="149"/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26"/>
      <c r="N4" s="26"/>
    </row>
    <row r="5" spans="1:14">
      <c r="A5" s="24" t="s">
        <v>27</v>
      </c>
    </row>
    <row r="17" spans="3:24">
      <c r="C17" s="24" t="s">
        <v>120</v>
      </c>
      <c r="N17" s="24" t="s">
        <v>122</v>
      </c>
      <c r="X17" s="24" t="s">
        <v>121</v>
      </c>
    </row>
    <row r="38" spans="91:91">
      <c r="CM38" s="119"/>
    </row>
    <row r="56" spans="9:12">
      <c r="I56" s="152"/>
      <c r="J56" s="152"/>
      <c r="K56" s="152"/>
      <c r="L56" s="152"/>
    </row>
    <row r="102" spans="33:33">
      <c r="AG102" s="24" t="s">
        <v>93</v>
      </c>
    </row>
    <row r="213" spans="1:1">
      <c r="A213" s="24" t="s">
        <v>132</v>
      </c>
    </row>
  </sheetData>
  <mergeCells count="3">
    <mergeCell ref="A1:F4"/>
    <mergeCell ref="G1:L4"/>
    <mergeCell ref="I56:L5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workbookViewId="0">
      <selection activeCell="A9" sqref="A9:C9"/>
    </sheetView>
  </sheetViews>
  <sheetFormatPr defaultRowHeight="14.25"/>
  <sheetData>
    <row r="1" spans="1:15">
      <c r="A1" s="146" t="s">
        <v>14</v>
      </c>
      <c r="B1" s="146"/>
      <c r="C1" s="146"/>
      <c r="D1" s="146"/>
      <c r="E1" s="146"/>
      <c r="F1" s="146"/>
      <c r="G1" s="146" t="s">
        <v>30</v>
      </c>
      <c r="H1" s="146"/>
      <c r="I1" s="146"/>
      <c r="J1" s="146"/>
      <c r="K1" s="146"/>
      <c r="L1" s="146"/>
      <c r="M1" s="27"/>
      <c r="N1" s="27"/>
      <c r="O1" s="27"/>
    </row>
    <row r="2" spans="1:15">
      <c r="A2" s="146"/>
      <c r="B2" s="146"/>
      <c r="C2" s="146"/>
      <c r="D2" s="146"/>
      <c r="E2" s="146"/>
      <c r="F2" s="146"/>
      <c r="G2" s="146"/>
      <c r="H2" s="146"/>
      <c r="I2" s="146"/>
      <c r="J2" s="146"/>
      <c r="K2" s="146"/>
      <c r="L2" s="146"/>
      <c r="M2" s="27"/>
      <c r="N2" s="27"/>
      <c r="O2" s="27"/>
    </row>
    <row r="3" spans="1:15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27"/>
      <c r="N3" s="27"/>
      <c r="O3" s="27"/>
    </row>
    <row r="4" spans="1:15">
      <c r="A4" s="146"/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  <c r="M4" s="27"/>
      <c r="N4" s="27"/>
      <c r="O4" s="27"/>
    </row>
    <row r="9" spans="1:15">
      <c r="A9" t="s">
        <v>132</v>
      </c>
    </row>
  </sheetData>
  <mergeCells count="2">
    <mergeCell ref="A1:F4"/>
    <mergeCell ref="G1:L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06"/>
  <sheetViews>
    <sheetView topLeftCell="A70" workbookViewId="0">
      <selection activeCell="P299" sqref="P299"/>
    </sheetView>
  </sheetViews>
  <sheetFormatPr defaultRowHeight="14.25"/>
  <cols>
    <col min="1" max="16384" width="9" style="24"/>
  </cols>
  <sheetData>
    <row r="1" spans="1:14">
      <c r="A1" s="149" t="s">
        <v>14</v>
      </c>
      <c r="B1" s="149"/>
      <c r="C1" s="149"/>
      <c r="D1" s="149"/>
      <c r="E1" s="149"/>
      <c r="F1" s="149"/>
      <c r="G1" s="149" t="s">
        <v>30</v>
      </c>
      <c r="H1" s="149"/>
      <c r="I1" s="149"/>
      <c r="J1" s="149"/>
      <c r="K1" s="149"/>
      <c r="L1" s="149"/>
      <c r="M1" s="26"/>
      <c r="N1" s="26"/>
    </row>
    <row r="2" spans="1:14">
      <c r="A2" s="149"/>
      <c r="B2" s="149"/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26"/>
      <c r="N2" s="26"/>
    </row>
    <row r="3" spans="1:14">
      <c r="A3" s="149"/>
      <c r="B3" s="149"/>
      <c r="C3" s="149"/>
      <c r="D3" s="149"/>
      <c r="E3" s="149"/>
      <c r="F3" s="149"/>
      <c r="G3" s="149"/>
      <c r="H3" s="149"/>
      <c r="I3" s="149"/>
      <c r="J3" s="149"/>
      <c r="K3" s="149"/>
      <c r="L3" s="149"/>
      <c r="M3" s="26"/>
      <c r="N3" s="26"/>
    </row>
    <row r="4" spans="1:14">
      <c r="A4" s="149"/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26"/>
      <c r="N4" s="26"/>
    </row>
    <row r="5" spans="1:14">
      <c r="A5" s="24" t="s">
        <v>134</v>
      </c>
    </row>
    <row r="15" spans="1:14">
      <c r="A15" s="24" t="s">
        <v>148</v>
      </c>
    </row>
    <row r="38" spans="91:91">
      <c r="CM38" s="119"/>
    </row>
    <row r="56" spans="9:12">
      <c r="I56" s="152"/>
      <c r="J56" s="152"/>
      <c r="K56" s="152"/>
      <c r="L56" s="152"/>
    </row>
    <row r="102" spans="33:33">
      <c r="AG102" s="24" t="s">
        <v>93</v>
      </c>
    </row>
    <row r="137" spans="1:1">
      <c r="A137" s="24" t="s">
        <v>147</v>
      </c>
    </row>
    <row r="206" spans="1:1">
      <c r="A206" s="24" t="s">
        <v>176</v>
      </c>
    </row>
  </sheetData>
  <mergeCells count="3">
    <mergeCell ref="A1:F4"/>
    <mergeCell ref="G1:L4"/>
    <mergeCell ref="I56:L5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51"/>
  <sheetViews>
    <sheetView zoomScale="70" zoomScaleNormal="70" workbookViewId="0">
      <selection activeCell="G38" sqref="G38"/>
    </sheetView>
  </sheetViews>
  <sheetFormatPr defaultRowHeight="14.25"/>
  <cols>
    <col min="3" max="3" width="12.25" bestFit="1" customWidth="1"/>
    <col min="8" max="8" width="9.875" bestFit="1" customWidth="1"/>
    <col min="14" max="14" width="10.625" customWidth="1"/>
    <col min="15" max="15" width="12.25" bestFit="1" customWidth="1"/>
  </cols>
  <sheetData>
    <row r="1" spans="1:27">
      <c r="A1" s="27"/>
      <c r="B1" s="27"/>
      <c r="C1" s="27"/>
      <c r="D1" s="27"/>
      <c r="E1" s="27"/>
      <c r="F1" s="146" t="s">
        <v>9</v>
      </c>
      <c r="G1" s="146"/>
      <c r="H1" s="146"/>
      <c r="I1" s="146"/>
      <c r="J1" s="146"/>
      <c r="K1" s="146"/>
      <c r="L1" s="27"/>
      <c r="M1" s="27"/>
      <c r="N1" s="27"/>
    </row>
    <row r="2" spans="1:27">
      <c r="A2" s="27"/>
      <c r="B2" s="27"/>
      <c r="C2" s="27"/>
      <c r="D2" s="27"/>
      <c r="E2" s="27"/>
      <c r="F2" s="146"/>
      <c r="G2" s="146"/>
      <c r="H2" s="146"/>
      <c r="I2" s="146"/>
      <c r="J2" s="146"/>
      <c r="K2" s="146"/>
      <c r="L2" s="27"/>
      <c r="M2" s="27"/>
      <c r="N2" s="27"/>
    </row>
    <row r="3" spans="1:27">
      <c r="A3" s="27"/>
      <c r="B3" s="27"/>
      <c r="C3" s="27"/>
      <c r="D3" s="27"/>
      <c r="E3" s="27"/>
      <c r="F3" s="146"/>
      <c r="G3" s="146"/>
      <c r="H3" s="146"/>
      <c r="I3" s="146"/>
      <c r="J3" s="146"/>
      <c r="K3" s="146"/>
      <c r="L3" s="27"/>
      <c r="M3" s="27"/>
      <c r="N3" s="27"/>
    </row>
    <row r="4" spans="1:27">
      <c r="A4" s="27"/>
      <c r="B4" s="27"/>
      <c r="C4" s="27"/>
      <c r="D4" s="27"/>
      <c r="E4" s="27"/>
      <c r="F4" s="146"/>
      <c r="G4" s="146"/>
      <c r="H4" s="146"/>
      <c r="I4" s="146"/>
      <c r="J4" s="146"/>
      <c r="K4" s="146"/>
      <c r="L4" s="27"/>
      <c r="M4" s="27"/>
      <c r="N4" s="27"/>
    </row>
    <row r="5" spans="1:27" ht="15" thickBot="1">
      <c r="A5" t="s">
        <v>31</v>
      </c>
    </row>
    <row r="6" spans="1:27" ht="15" thickBot="1">
      <c r="A6" s="32" t="s">
        <v>33</v>
      </c>
      <c r="B6" s="39" t="s">
        <v>34</v>
      </c>
      <c r="C6" s="33"/>
      <c r="D6" s="33"/>
      <c r="E6" s="33"/>
      <c r="F6" s="33"/>
      <c r="G6" s="33"/>
      <c r="H6" s="33"/>
      <c r="I6" s="33"/>
      <c r="J6" s="33"/>
      <c r="K6" s="33"/>
      <c r="L6" s="34"/>
    </row>
    <row r="7" spans="1:27">
      <c r="A7" s="36" t="s">
        <v>35</v>
      </c>
      <c r="B7" s="37">
        <v>350</v>
      </c>
      <c r="C7" s="57" t="s">
        <v>123</v>
      </c>
      <c r="D7" s="37" t="s">
        <v>158</v>
      </c>
      <c r="E7" s="37">
        <v>40</v>
      </c>
      <c r="F7" s="139" t="s">
        <v>123</v>
      </c>
      <c r="G7" s="140" t="s">
        <v>161</v>
      </c>
      <c r="H7" s="37">
        <v>10000</v>
      </c>
      <c r="I7" s="115" t="s">
        <v>125</v>
      </c>
      <c r="J7" s="37"/>
      <c r="K7" s="37"/>
      <c r="L7" s="68"/>
    </row>
    <row r="8" spans="1:27">
      <c r="A8" s="36" t="s">
        <v>36</v>
      </c>
      <c r="B8" s="37">
        <v>500</v>
      </c>
      <c r="C8" s="57" t="s">
        <v>123</v>
      </c>
      <c r="D8" s="37"/>
      <c r="E8" s="37"/>
      <c r="F8" s="24"/>
      <c r="G8" s="37" t="s">
        <v>162</v>
      </c>
      <c r="H8" s="37">
        <f>H7*B14</f>
        <v>200000</v>
      </c>
      <c r="I8" s="115" t="s">
        <v>166</v>
      </c>
      <c r="J8" s="37"/>
      <c r="K8" s="37"/>
      <c r="L8" s="68"/>
    </row>
    <row r="9" spans="1:27" ht="17.25">
      <c r="A9" s="36" t="s">
        <v>37</v>
      </c>
      <c r="B9" s="37">
        <v>20</v>
      </c>
      <c r="C9" s="116" t="s">
        <v>126</v>
      </c>
      <c r="D9" s="37"/>
      <c r="E9" s="37"/>
      <c r="F9" s="57"/>
      <c r="G9" s="37" t="s">
        <v>163</v>
      </c>
      <c r="H9" s="37">
        <f>H7*B15</f>
        <v>100000</v>
      </c>
      <c r="I9" s="115" t="s">
        <v>166</v>
      </c>
      <c r="J9" s="37"/>
      <c r="K9" s="37"/>
      <c r="L9" s="68"/>
    </row>
    <row r="10" spans="1:27" ht="17.25">
      <c r="A10" s="36" t="s">
        <v>38</v>
      </c>
      <c r="B10" s="37">
        <v>415</v>
      </c>
      <c r="C10" s="116" t="s">
        <v>127</v>
      </c>
      <c r="D10" s="37"/>
      <c r="E10" s="37"/>
      <c r="F10" s="57"/>
      <c r="G10" s="37" t="s">
        <v>41</v>
      </c>
      <c r="H10" s="37">
        <v>400000</v>
      </c>
      <c r="I10" s="57" t="s">
        <v>125</v>
      </c>
      <c r="J10" s="37"/>
      <c r="K10" s="37"/>
      <c r="L10" s="68"/>
    </row>
    <row r="11" spans="1:27">
      <c r="A11" s="36"/>
      <c r="B11" s="37"/>
      <c r="C11" s="57"/>
      <c r="D11" s="37"/>
      <c r="E11" s="37"/>
      <c r="F11" s="57"/>
      <c r="G11" s="37"/>
      <c r="H11" s="37"/>
      <c r="I11" s="57"/>
      <c r="J11" s="37"/>
      <c r="K11" s="37"/>
      <c r="L11" s="68"/>
    </row>
    <row r="12" spans="1:27">
      <c r="A12" s="36" t="s">
        <v>160</v>
      </c>
      <c r="B12" s="37">
        <v>3500</v>
      </c>
      <c r="C12" s="57" t="s">
        <v>123</v>
      </c>
      <c r="D12" s="37"/>
      <c r="E12" s="37"/>
      <c r="F12" s="57"/>
      <c r="G12" s="37"/>
      <c r="H12" s="37"/>
      <c r="I12" s="57"/>
      <c r="J12" s="37"/>
      <c r="K12" s="37"/>
      <c r="L12" s="68"/>
    </row>
    <row r="13" spans="1:27">
      <c r="A13" s="36"/>
      <c r="B13" s="37"/>
      <c r="C13" s="57"/>
      <c r="D13" s="36"/>
      <c r="E13" s="37"/>
      <c r="F13" s="57"/>
      <c r="G13" s="37"/>
      <c r="H13" s="37"/>
      <c r="I13" s="57"/>
      <c r="J13" s="37"/>
      <c r="K13" s="37"/>
      <c r="L13" s="68"/>
    </row>
    <row r="14" spans="1:27">
      <c r="A14" s="36" t="s">
        <v>165</v>
      </c>
      <c r="B14" s="37">
        <v>20</v>
      </c>
      <c r="C14" s="57"/>
      <c r="D14" s="37"/>
      <c r="E14" s="37"/>
      <c r="F14" s="57"/>
      <c r="G14" s="37"/>
      <c r="H14" s="37"/>
      <c r="I14" s="57"/>
      <c r="J14" s="37"/>
      <c r="K14" s="37"/>
      <c r="L14" s="68"/>
    </row>
    <row r="15" spans="1:27" ht="15" thickBot="1">
      <c r="A15" s="36" t="s">
        <v>164</v>
      </c>
      <c r="B15" s="37">
        <v>10</v>
      </c>
      <c r="C15" s="57"/>
      <c r="D15" s="37"/>
      <c r="E15" s="37"/>
      <c r="F15" s="57"/>
      <c r="G15" s="37"/>
      <c r="H15" s="37"/>
      <c r="I15" s="57"/>
      <c r="J15" s="37"/>
      <c r="K15" s="37"/>
      <c r="L15" s="68"/>
    </row>
    <row r="16" spans="1:27" ht="15.75" thickBot="1">
      <c r="A16" s="31" t="s">
        <v>157</v>
      </c>
      <c r="B16" s="45"/>
      <c r="C16" s="47"/>
      <c r="D16" s="45"/>
      <c r="E16" s="45"/>
      <c r="F16" s="45"/>
      <c r="G16" s="45"/>
      <c r="H16" s="45"/>
      <c r="I16" s="45"/>
      <c r="J16" s="45"/>
      <c r="K16" s="45"/>
      <c r="L16" s="46"/>
      <c r="M16" s="61" t="s">
        <v>40</v>
      </c>
      <c r="N16" s="62"/>
      <c r="O16" s="62"/>
      <c r="P16" s="62"/>
      <c r="Q16" s="62"/>
      <c r="R16" s="62"/>
      <c r="S16" s="62"/>
      <c r="T16" s="62"/>
      <c r="U16" s="62"/>
      <c r="V16" s="44" t="s">
        <v>32</v>
      </c>
      <c r="W16" s="62"/>
      <c r="X16" s="62"/>
      <c r="Y16" s="62"/>
      <c r="Z16" s="62"/>
      <c r="AA16" s="63"/>
    </row>
    <row r="17" spans="1:27">
      <c r="A17" s="141" t="s">
        <v>161</v>
      </c>
      <c r="B17" s="29">
        <f>H7</f>
        <v>10000</v>
      </c>
      <c r="C17" s="29"/>
      <c r="D17" s="113"/>
      <c r="E17" s="29"/>
      <c r="F17" s="29"/>
      <c r="G17" s="29"/>
      <c r="H17" s="29"/>
      <c r="I17" s="29"/>
      <c r="J17" s="29"/>
      <c r="K17" s="29"/>
      <c r="L17" s="30"/>
      <c r="M17" s="64" t="s">
        <v>42</v>
      </c>
      <c r="N17" s="65"/>
      <c r="O17" s="65">
        <f>H10</f>
        <v>400000</v>
      </c>
      <c r="P17" s="118" t="s">
        <v>125</v>
      </c>
      <c r="Q17" s="65" t="s">
        <v>35</v>
      </c>
      <c r="R17" s="65">
        <v>350</v>
      </c>
      <c r="S17" s="65" t="s">
        <v>123</v>
      </c>
      <c r="T17" s="65" t="s">
        <v>48</v>
      </c>
      <c r="U17" s="65">
        <v>550</v>
      </c>
      <c r="V17" s="65" t="s">
        <v>123</v>
      </c>
      <c r="W17" s="65"/>
      <c r="X17" s="65"/>
      <c r="Y17" s="65"/>
      <c r="Z17" s="65"/>
      <c r="AA17" s="66"/>
    </row>
    <row r="18" spans="1:27" ht="17.25">
      <c r="A18" s="35" t="s">
        <v>162</v>
      </c>
      <c r="B18">
        <f>H8</f>
        <v>200000</v>
      </c>
      <c r="D18" s="117"/>
      <c r="E18" s="29"/>
      <c r="F18" s="29"/>
      <c r="G18" s="29"/>
      <c r="H18" s="29"/>
      <c r="I18" s="29"/>
      <c r="J18" s="29"/>
      <c r="K18" s="29"/>
      <c r="L18" s="30"/>
      <c r="M18" s="28" t="s">
        <v>47</v>
      </c>
      <c r="N18" s="29"/>
      <c r="O18" s="29">
        <f>O17/(R17*U17)</f>
        <v>2.0779220779220777</v>
      </c>
      <c r="P18" s="114" t="s">
        <v>126</v>
      </c>
      <c r="Q18" s="43" t="s">
        <v>167</v>
      </c>
      <c r="R18" s="43">
        <f>1+3*H7/(R17*U17*B9)</f>
        <v>1.0077922077922077</v>
      </c>
      <c r="S18" s="43"/>
      <c r="T18" s="43"/>
      <c r="U18" s="43"/>
      <c r="V18" s="43" t="s">
        <v>159</v>
      </c>
      <c r="W18" s="43"/>
      <c r="X18" s="43"/>
      <c r="Y18" s="43"/>
      <c r="Z18" s="43"/>
      <c r="AA18" s="52"/>
    </row>
    <row r="19" spans="1:27" ht="17.25">
      <c r="A19" s="35" t="s">
        <v>163</v>
      </c>
      <c r="B19">
        <f>H9</f>
        <v>100000</v>
      </c>
      <c r="D19" s="117"/>
      <c r="E19" s="29"/>
      <c r="F19" s="29"/>
      <c r="G19" s="29"/>
      <c r="H19" s="29"/>
      <c r="I19" s="29"/>
      <c r="J19" s="29"/>
      <c r="K19" s="29"/>
      <c r="L19" s="30"/>
      <c r="M19" s="42" t="s">
        <v>39</v>
      </c>
      <c r="N19" s="43"/>
      <c r="O19" s="43">
        <f>3217</f>
        <v>3217</v>
      </c>
      <c r="P19" s="114" t="s">
        <v>124</v>
      </c>
      <c r="Q19" s="29"/>
      <c r="R19" s="29"/>
      <c r="S19" s="29"/>
      <c r="T19" s="29"/>
      <c r="U19" s="29"/>
      <c r="V19" s="29"/>
      <c r="W19" s="43"/>
      <c r="X19" s="43"/>
      <c r="Y19" s="43"/>
      <c r="Z19" s="43"/>
      <c r="AA19" s="52"/>
    </row>
    <row r="20" spans="1:27" ht="17.25">
      <c r="D20" s="29"/>
      <c r="I20" s="29"/>
      <c r="J20" s="29"/>
      <c r="K20" s="29"/>
      <c r="L20" s="30"/>
      <c r="M20" s="42" t="s">
        <v>43</v>
      </c>
      <c r="N20" s="43"/>
      <c r="O20" s="43">
        <f>0.79*R18</f>
        <v>0.79615584415584406</v>
      </c>
      <c r="P20" s="114" t="s">
        <v>126</v>
      </c>
      <c r="Q20" s="43"/>
      <c r="R20" s="43"/>
      <c r="S20" s="43"/>
      <c r="T20" s="43"/>
      <c r="U20" s="43"/>
      <c r="V20" s="43" t="s">
        <v>44</v>
      </c>
      <c r="W20" s="43"/>
      <c r="X20" s="43"/>
      <c r="Y20" s="43"/>
      <c r="Z20" s="43"/>
      <c r="AA20" s="52"/>
    </row>
    <row r="21" spans="1:27" ht="17.25">
      <c r="A21" s="28"/>
      <c r="B21" s="29"/>
      <c r="C21" s="51"/>
      <c r="D21" s="29"/>
      <c r="I21" s="29"/>
      <c r="J21" s="50"/>
      <c r="K21" s="29"/>
      <c r="L21" s="30"/>
      <c r="M21" s="42" t="s">
        <v>46</v>
      </c>
      <c r="N21" s="43"/>
      <c r="O21" s="43">
        <v>3.1</v>
      </c>
      <c r="P21" s="114" t="s">
        <v>126</v>
      </c>
      <c r="Q21" s="43"/>
      <c r="R21" s="43"/>
      <c r="S21" s="43"/>
      <c r="T21" s="43"/>
      <c r="U21" s="43"/>
      <c r="V21" s="43" t="s">
        <v>45</v>
      </c>
      <c r="W21" s="43"/>
      <c r="X21" s="43"/>
      <c r="Y21" s="43"/>
      <c r="Z21" s="43"/>
      <c r="AA21" s="52"/>
    </row>
    <row r="22" spans="1:27">
      <c r="A22" s="28"/>
      <c r="B22" s="29"/>
      <c r="C22" s="29"/>
      <c r="D22" s="113"/>
      <c r="E22" s="29"/>
      <c r="F22" s="29"/>
      <c r="G22" s="29"/>
      <c r="H22" s="29"/>
      <c r="I22" s="29"/>
      <c r="J22" s="29"/>
      <c r="K22" s="29"/>
      <c r="L22" s="30"/>
      <c r="M22" s="42" t="str">
        <f>IF( O18&lt;= O20,"Provide Nominal ","Design for Shear")</f>
        <v>Design for Shear</v>
      </c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52"/>
    </row>
    <row r="23" spans="1:27" ht="17.25">
      <c r="A23" s="48"/>
      <c r="B23" s="35"/>
      <c r="C23" s="35"/>
      <c r="D23" s="132"/>
      <c r="E23" s="35"/>
      <c r="F23" s="35"/>
      <c r="G23" s="35"/>
      <c r="H23" s="35"/>
      <c r="I23" s="35"/>
      <c r="J23" s="35"/>
      <c r="K23" s="35"/>
      <c r="L23" s="49"/>
      <c r="M23" s="42" t="s">
        <v>49</v>
      </c>
      <c r="N23" s="43"/>
      <c r="O23" s="43">
        <f>R17*(O18-O20)/(0.87*B10)</f>
        <v>1.2425375483123715</v>
      </c>
      <c r="P23" s="114" t="s">
        <v>124</v>
      </c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52"/>
    </row>
    <row r="24" spans="1:27">
      <c r="A24" s="48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49"/>
      <c r="M24" s="42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52"/>
    </row>
    <row r="25" spans="1:27">
      <c r="A25" s="48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49"/>
      <c r="M25" s="28"/>
      <c r="N25" s="29"/>
      <c r="O25" s="29"/>
      <c r="P25" s="29"/>
      <c r="Q25" s="29"/>
      <c r="R25" s="29"/>
      <c r="S25" s="29"/>
      <c r="T25" s="29"/>
      <c r="U25" s="29"/>
      <c r="V25" s="29"/>
      <c r="W25" s="43"/>
      <c r="X25" s="43"/>
      <c r="Y25" s="43"/>
      <c r="Z25" s="43"/>
      <c r="AA25" s="52"/>
    </row>
    <row r="26" spans="1:27">
      <c r="A26" s="48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49"/>
      <c r="M26" s="28"/>
      <c r="N26" s="29"/>
      <c r="O26" s="29"/>
      <c r="P26" s="29"/>
      <c r="Q26" s="29"/>
      <c r="R26" s="29"/>
      <c r="S26" s="29"/>
      <c r="T26" s="29"/>
      <c r="U26" s="29"/>
      <c r="V26" s="29"/>
      <c r="W26" s="43"/>
      <c r="X26" s="43"/>
      <c r="Y26" s="43"/>
      <c r="Z26" s="43"/>
      <c r="AA26" s="52"/>
    </row>
    <row r="27" spans="1:27">
      <c r="A27" s="48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49"/>
      <c r="M27" s="28"/>
      <c r="N27" s="29"/>
      <c r="O27" s="29"/>
      <c r="P27" s="29"/>
      <c r="Q27" s="29"/>
      <c r="R27" s="29"/>
      <c r="S27" s="29"/>
      <c r="T27" s="29"/>
      <c r="U27" s="29"/>
      <c r="V27" s="29"/>
      <c r="W27" s="43"/>
      <c r="X27" s="43"/>
      <c r="Y27" s="43"/>
      <c r="Z27" s="43"/>
      <c r="AA27" s="52"/>
    </row>
    <row r="28" spans="1:27" ht="15">
      <c r="A28" s="48"/>
      <c r="B28" s="35"/>
      <c r="C28" s="35"/>
      <c r="D28" s="132"/>
      <c r="E28" s="35"/>
      <c r="F28" s="35"/>
      <c r="G28" s="35"/>
      <c r="H28" s="35"/>
      <c r="I28" s="35"/>
      <c r="J28" s="35"/>
      <c r="K28" s="35"/>
      <c r="L28" s="49"/>
      <c r="M28" s="40" t="s">
        <v>50</v>
      </c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53"/>
      <c r="Z28" s="53"/>
      <c r="AA28" s="54"/>
    </row>
    <row r="29" spans="1:27">
      <c r="A29" s="48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49"/>
      <c r="M29" s="28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43"/>
      <c r="Z29" s="43"/>
      <c r="AA29" s="52"/>
    </row>
    <row r="30" spans="1:27" ht="17.25">
      <c r="A30" s="48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49"/>
      <c r="M30" s="28" t="s">
        <v>51</v>
      </c>
      <c r="N30" s="29"/>
      <c r="O30" s="29">
        <f>0.4*R17/(0.87*B10)</f>
        <v>0.38775792826478328</v>
      </c>
      <c r="P30" s="114" t="s">
        <v>124</v>
      </c>
      <c r="Q30" s="29"/>
      <c r="R30" s="29"/>
      <c r="S30" s="29"/>
      <c r="T30" s="29"/>
      <c r="U30" s="29"/>
      <c r="V30" s="29"/>
      <c r="W30" s="29"/>
      <c r="X30" s="29"/>
      <c r="Y30" s="43"/>
      <c r="Z30" s="43"/>
      <c r="AA30" s="52"/>
    </row>
    <row r="31" spans="1:27">
      <c r="A31" s="133"/>
      <c r="B31" s="134"/>
      <c r="C31" s="134"/>
      <c r="D31" s="134"/>
      <c r="E31" s="134"/>
      <c r="F31" s="134"/>
      <c r="G31" s="134"/>
      <c r="H31" s="134"/>
      <c r="I31" s="134"/>
      <c r="J31" s="134"/>
      <c r="K31" s="134"/>
      <c r="L31" s="135"/>
      <c r="M31" s="28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43"/>
      <c r="Z31" s="43"/>
      <c r="AA31" s="52"/>
    </row>
    <row r="32" spans="1:27">
      <c r="A32" s="48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49"/>
      <c r="M32" s="28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43"/>
      <c r="Z32" s="43"/>
      <c r="AA32" s="52"/>
    </row>
    <row r="33" spans="1:27" ht="15">
      <c r="A33" s="48"/>
      <c r="B33" s="35"/>
      <c r="C33" s="35"/>
      <c r="D33" s="132"/>
      <c r="E33" s="35"/>
      <c r="F33" s="35"/>
      <c r="G33" s="35"/>
      <c r="H33" s="35"/>
      <c r="I33" s="35"/>
      <c r="J33" s="35"/>
      <c r="K33" s="35"/>
      <c r="L33" s="49"/>
      <c r="M33" s="42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52"/>
    </row>
    <row r="34" spans="1:27">
      <c r="A34" s="48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49"/>
      <c r="M34" s="42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52"/>
    </row>
    <row r="35" spans="1:27">
      <c r="A35" s="133"/>
      <c r="B35" s="134"/>
      <c r="C35" s="134"/>
      <c r="D35" s="134"/>
      <c r="E35" s="134"/>
      <c r="F35" s="134"/>
      <c r="G35" s="134"/>
      <c r="H35" s="134"/>
      <c r="I35" s="134"/>
      <c r="J35" s="134"/>
      <c r="K35" s="134"/>
      <c r="L35" s="135"/>
      <c r="M35" s="42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52"/>
    </row>
    <row r="36" spans="1:27">
      <c r="A36" s="48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49"/>
      <c r="M36" s="42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52"/>
    </row>
    <row r="37" spans="1:27" ht="15">
      <c r="A37" s="48"/>
      <c r="B37" s="35"/>
      <c r="C37" s="35"/>
      <c r="D37" s="132"/>
      <c r="E37" s="35"/>
      <c r="F37" s="35"/>
      <c r="G37" s="35"/>
      <c r="H37" s="35"/>
      <c r="I37" s="35"/>
      <c r="J37" s="35"/>
      <c r="K37" s="35"/>
      <c r="L37" s="49"/>
      <c r="M37" s="42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52"/>
    </row>
    <row r="38" spans="1:27">
      <c r="A38" s="48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49"/>
      <c r="M38" s="42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52"/>
    </row>
    <row r="39" spans="1:27">
      <c r="A39" s="48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49"/>
      <c r="M39" s="42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52"/>
    </row>
    <row r="40" spans="1:27">
      <c r="A40" s="48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49"/>
      <c r="M40" s="42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52"/>
    </row>
    <row r="41" spans="1:27">
      <c r="A41" s="48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49"/>
      <c r="M41" s="42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52"/>
    </row>
    <row r="42" spans="1:27">
      <c r="A42" s="48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49"/>
      <c r="M42" s="42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52"/>
    </row>
    <row r="43" spans="1:27">
      <c r="A43" s="48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49"/>
      <c r="M43" s="42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52"/>
    </row>
    <row r="44" spans="1:27">
      <c r="A44" s="48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49"/>
      <c r="M44" s="42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52"/>
    </row>
    <row r="45" spans="1:27">
      <c r="A45" s="48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49"/>
      <c r="M45" s="42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52"/>
    </row>
    <row r="46" spans="1:27">
      <c r="A46" s="48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49"/>
      <c r="M46" s="42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52"/>
    </row>
    <row r="47" spans="1:27">
      <c r="A47" s="48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49"/>
      <c r="M47" s="42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52"/>
    </row>
    <row r="48" spans="1:27">
      <c r="A48" s="48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49"/>
      <c r="M48" s="42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52"/>
    </row>
    <row r="49" spans="1:27">
      <c r="A49" s="48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49"/>
      <c r="M49" s="42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52"/>
    </row>
    <row r="50" spans="1:27">
      <c r="A50" s="48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49"/>
      <c r="M50" s="42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52"/>
    </row>
    <row r="51" spans="1:27" ht="15" thickBot="1">
      <c r="A51" s="136"/>
      <c r="B51" s="137"/>
      <c r="C51" s="137"/>
      <c r="D51" s="137"/>
      <c r="E51" s="137"/>
      <c r="F51" s="137"/>
      <c r="G51" s="137"/>
      <c r="H51" s="137"/>
      <c r="I51" s="137"/>
      <c r="J51" s="137"/>
      <c r="K51" s="137"/>
      <c r="L51" s="138"/>
      <c r="M51" s="67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</row>
  </sheetData>
  <mergeCells count="1">
    <mergeCell ref="F1:K4"/>
  </mergeCell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20"/>
  <sheetViews>
    <sheetView topLeftCell="G100" zoomScale="93" zoomScaleNormal="93" workbookViewId="0">
      <selection activeCell="AB286" sqref="AB286"/>
    </sheetView>
  </sheetViews>
  <sheetFormatPr defaultRowHeight="14.25"/>
  <sheetData>
    <row r="1" spans="1:30">
      <c r="A1" s="55"/>
      <c r="B1" s="55"/>
      <c r="C1" s="55"/>
      <c r="D1" s="55"/>
      <c r="E1" s="55"/>
      <c r="F1" s="153" t="s">
        <v>52</v>
      </c>
      <c r="G1" s="153"/>
      <c r="H1" s="153"/>
      <c r="I1" s="153"/>
      <c r="J1" s="153"/>
      <c r="K1" s="153"/>
      <c r="L1" s="55"/>
      <c r="M1" s="55"/>
      <c r="N1" s="55"/>
      <c r="O1" s="55"/>
      <c r="P1" s="55"/>
      <c r="Q1" s="55"/>
    </row>
    <row r="2" spans="1:30">
      <c r="A2" s="55"/>
      <c r="B2" s="55"/>
      <c r="C2" s="55"/>
      <c r="D2" s="55"/>
      <c r="E2" s="55"/>
      <c r="F2" s="153"/>
      <c r="G2" s="153"/>
      <c r="H2" s="153"/>
      <c r="I2" s="153"/>
      <c r="J2" s="153"/>
      <c r="K2" s="153"/>
      <c r="L2" s="55"/>
      <c r="M2" s="55"/>
      <c r="N2" s="55"/>
      <c r="O2" s="55"/>
      <c r="P2" s="55"/>
      <c r="Q2" s="55"/>
    </row>
    <row r="3" spans="1:30">
      <c r="A3" s="55"/>
      <c r="B3" s="55"/>
      <c r="C3" s="55"/>
      <c r="D3" s="55"/>
      <c r="E3" s="55"/>
      <c r="F3" s="153"/>
      <c r="G3" s="153"/>
      <c r="H3" s="153"/>
      <c r="I3" s="153"/>
      <c r="J3" s="153"/>
      <c r="K3" s="153"/>
      <c r="L3" s="55"/>
      <c r="M3" s="55"/>
      <c r="N3" s="55"/>
      <c r="O3" s="55"/>
      <c r="P3" s="55"/>
      <c r="Q3" s="55"/>
    </row>
    <row r="4" spans="1:30">
      <c r="A4" s="55"/>
      <c r="B4" s="55"/>
      <c r="C4" s="55"/>
      <c r="D4" s="55"/>
      <c r="E4" s="55"/>
      <c r="F4" s="153"/>
      <c r="G4" s="153"/>
      <c r="H4" s="153"/>
      <c r="I4" s="153"/>
      <c r="J4" s="153"/>
      <c r="K4" s="153"/>
      <c r="L4" s="55"/>
      <c r="M4" s="55"/>
      <c r="N4" s="55"/>
      <c r="O4" s="55"/>
      <c r="P4" s="55"/>
      <c r="Q4" s="55"/>
    </row>
    <row r="9" spans="1:30">
      <c r="A9" t="s">
        <v>104</v>
      </c>
    </row>
    <row r="10" spans="1:30">
      <c r="Z10" s="25"/>
      <c r="AA10" s="25"/>
      <c r="AB10" s="25"/>
      <c r="AC10" s="25"/>
      <c r="AD10" s="25"/>
    </row>
    <row r="11" spans="1:30">
      <c r="O11" t="s">
        <v>79</v>
      </c>
    </row>
    <row r="122" spans="14:21">
      <c r="O122" t="s">
        <v>98</v>
      </c>
      <c r="R122" t="s">
        <v>101</v>
      </c>
    </row>
    <row r="124" spans="14:21">
      <c r="U124" t="s">
        <v>117</v>
      </c>
    </row>
    <row r="125" spans="14:21">
      <c r="N125" t="s">
        <v>99</v>
      </c>
    </row>
    <row r="135" spans="14:21">
      <c r="N135" t="s">
        <v>100</v>
      </c>
    </row>
    <row r="139" spans="14:21">
      <c r="U139" t="s">
        <v>103</v>
      </c>
    </row>
    <row r="142" spans="14:21">
      <c r="O142" t="s">
        <v>102</v>
      </c>
    </row>
    <row r="168" spans="14:18">
      <c r="O168" t="s">
        <v>98</v>
      </c>
      <c r="R168" t="s">
        <v>101</v>
      </c>
    </row>
    <row r="171" spans="14:18">
      <c r="N171" t="s">
        <v>99</v>
      </c>
    </row>
    <row r="181" spans="14:15">
      <c r="N181" t="s">
        <v>100</v>
      </c>
    </row>
    <row r="188" spans="14:15">
      <c r="O188" t="s">
        <v>102</v>
      </c>
    </row>
    <row r="215" spans="15:15">
      <c r="O215" t="s">
        <v>110</v>
      </c>
    </row>
    <row r="256" spans="15:15">
      <c r="O256" t="s">
        <v>111</v>
      </c>
    </row>
    <row r="257" spans="15:16">
      <c r="O257" t="s">
        <v>113</v>
      </c>
      <c r="P257" t="s">
        <v>112</v>
      </c>
    </row>
    <row r="283" spans="15:19">
      <c r="O283" t="s">
        <v>116</v>
      </c>
      <c r="S283" s="22" t="s">
        <v>133</v>
      </c>
    </row>
    <row r="306" spans="14:14">
      <c r="N306" t="s">
        <v>106</v>
      </c>
    </row>
    <row r="307" spans="14:14" ht="18.75">
      <c r="N307" s="112" t="s">
        <v>114</v>
      </c>
    </row>
    <row r="309" spans="14:14" ht="18.75">
      <c r="N309" s="112" t="s">
        <v>115</v>
      </c>
    </row>
    <row r="314" spans="14:14">
      <c r="N314" t="s">
        <v>105</v>
      </c>
    </row>
    <row r="320" spans="14:14">
      <c r="N320" t="s">
        <v>128</v>
      </c>
    </row>
  </sheetData>
  <mergeCells count="1">
    <mergeCell ref="F1:K4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"/>
  <sheetViews>
    <sheetView topLeftCell="A12" workbookViewId="0">
      <selection activeCell="M34" sqref="A1:XFD1048576"/>
    </sheetView>
  </sheetViews>
  <sheetFormatPr defaultRowHeight="14.25"/>
  <sheetData>
    <row r="1" spans="1:17">
      <c r="A1" s="55"/>
      <c r="B1" s="55"/>
      <c r="C1" s="55"/>
      <c r="D1" s="55"/>
      <c r="E1" s="55"/>
      <c r="F1" s="153" t="s">
        <v>52</v>
      </c>
      <c r="G1" s="153"/>
      <c r="H1" s="153"/>
      <c r="I1" s="153"/>
      <c r="J1" s="153"/>
      <c r="K1" s="153"/>
      <c r="L1" s="55"/>
      <c r="M1" s="55"/>
      <c r="N1" s="55"/>
      <c r="O1" s="55"/>
      <c r="P1" s="55"/>
      <c r="Q1" s="55"/>
    </row>
    <row r="2" spans="1:17">
      <c r="A2" s="55"/>
      <c r="B2" s="55"/>
      <c r="C2" s="55"/>
      <c r="D2" s="55"/>
      <c r="E2" s="55"/>
      <c r="F2" s="153"/>
      <c r="G2" s="153"/>
      <c r="H2" s="153"/>
      <c r="I2" s="153"/>
      <c r="J2" s="153"/>
      <c r="K2" s="153"/>
      <c r="L2" s="55"/>
      <c r="M2" s="55"/>
      <c r="N2" s="55"/>
      <c r="O2" s="55"/>
      <c r="P2" s="55"/>
      <c r="Q2" s="55"/>
    </row>
    <row r="3" spans="1:17">
      <c r="A3" s="55"/>
      <c r="B3" s="55"/>
      <c r="C3" s="55"/>
      <c r="D3" s="55"/>
      <c r="E3" s="55"/>
      <c r="F3" s="153"/>
      <c r="G3" s="153"/>
      <c r="H3" s="153"/>
      <c r="I3" s="153"/>
      <c r="J3" s="153"/>
      <c r="K3" s="153"/>
      <c r="L3" s="55"/>
      <c r="M3" s="55"/>
      <c r="N3" s="55"/>
      <c r="O3" s="55"/>
      <c r="P3" s="55"/>
      <c r="Q3" s="55"/>
    </row>
    <row r="4" spans="1:17">
      <c r="A4" s="55"/>
      <c r="B4" s="55"/>
      <c r="C4" s="55"/>
      <c r="D4" s="55"/>
      <c r="E4" s="55"/>
      <c r="F4" s="153"/>
      <c r="G4" s="153"/>
      <c r="H4" s="153"/>
      <c r="I4" s="153"/>
      <c r="J4" s="153"/>
      <c r="K4" s="153"/>
      <c r="L4" s="55"/>
      <c r="M4" s="55"/>
      <c r="N4" s="55"/>
      <c r="O4" s="55"/>
      <c r="P4" s="55"/>
      <c r="Q4" s="55"/>
    </row>
    <row r="6" spans="1:17">
      <c r="A6" t="s">
        <v>104</v>
      </c>
      <c r="N6" t="s">
        <v>79</v>
      </c>
    </row>
  </sheetData>
  <mergeCells count="1">
    <mergeCell ref="F1:K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"/>
  <sheetViews>
    <sheetView zoomScale="110" zoomScaleNormal="110" workbookViewId="0">
      <selection activeCell="M5" sqref="M5"/>
    </sheetView>
  </sheetViews>
  <sheetFormatPr defaultRowHeight="14.25"/>
  <sheetData>
    <row r="1" spans="1:17">
      <c r="A1" s="55"/>
      <c r="B1" s="55"/>
      <c r="C1" s="55"/>
      <c r="D1" s="55"/>
      <c r="E1" s="55"/>
      <c r="F1" s="153" t="s">
        <v>52</v>
      </c>
      <c r="G1" s="153"/>
      <c r="H1" s="153"/>
      <c r="I1" s="153"/>
      <c r="J1" s="153"/>
      <c r="K1" s="153"/>
      <c r="L1" s="55"/>
      <c r="M1" s="55"/>
      <c r="N1" s="55"/>
      <c r="O1" s="55"/>
      <c r="P1" s="55"/>
      <c r="Q1" s="55"/>
    </row>
    <row r="2" spans="1:17">
      <c r="A2" s="55"/>
      <c r="B2" s="55"/>
      <c r="C2" s="55"/>
      <c r="D2" s="55"/>
      <c r="E2" s="55"/>
      <c r="F2" s="153"/>
      <c r="G2" s="153"/>
      <c r="H2" s="153"/>
      <c r="I2" s="153"/>
      <c r="J2" s="153"/>
      <c r="K2" s="153"/>
      <c r="L2" s="55"/>
      <c r="M2" s="55"/>
      <c r="N2" s="55"/>
      <c r="O2" s="55"/>
      <c r="P2" s="55"/>
      <c r="Q2" s="55"/>
    </row>
    <row r="3" spans="1:17">
      <c r="A3" s="55"/>
      <c r="B3" s="55"/>
      <c r="C3" s="55"/>
      <c r="D3" s="55"/>
      <c r="E3" s="55"/>
      <c r="F3" s="153"/>
      <c r="G3" s="153"/>
      <c r="H3" s="153"/>
      <c r="I3" s="153"/>
      <c r="J3" s="153"/>
      <c r="K3" s="153"/>
      <c r="L3" s="55"/>
      <c r="M3" s="55"/>
      <c r="N3" s="55"/>
      <c r="O3" s="55"/>
      <c r="P3" s="55"/>
      <c r="Q3" s="55"/>
    </row>
    <row r="4" spans="1:17">
      <c r="A4" s="55"/>
      <c r="B4" s="55"/>
      <c r="C4" s="55"/>
      <c r="D4" s="55"/>
      <c r="E4" s="55"/>
      <c r="F4" s="153"/>
      <c r="G4" s="153"/>
      <c r="H4" s="153"/>
      <c r="I4" s="153"/>
      <c r="J4" s="153"/>
      <c r="K4" s="153"/>
      <c r="L4" s="55"/>
      <c r="M4" s="55"/>
      <c r="N4" s="55"/>
      <c r="O4" s="55"/>
      <c r="P4" s="55"/>
      <c r="Q4" s="55"/>
    </row>
    <row r="6" spans="1:17">
      <c r="A6" t="s">
        <v>104</v>
      </c>
      <c r="N6" t="s">
        <v>79</v>
      </c>
    </row>
  </sheetData>
  <mergeCells count="1">
    <mergeCell ref="F1:K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3"/>
  <sheetViews>
    <sheetView zoomScale="90" zoomScaleNormal="90" workbookViewId="0">
      <selection activeCell="C11" sqref="C11:C12"/>
    </sheetView>
  </sheetViews>
  <sheetFormatPr defaultRowHeight="12.75"/>
  <cols>
    <col min="1" max="1" width="9" style="9"/>
    <col min="2" max="2" width="22.625" style="10" customWidth="1"/>
    <col min="3" max="3" width="20.375" style="9" bestFit="1" customWidth="1"/>
    <col min="4" max="4" width="20.375" style="9" customWidth="1"/>
    <col min="5" max="5" width="20.125" style="9" bestFit="1" customWidth="1"/>
    <col min="6" max="6" width="17.375" style="9" bestFit="1" customWidth="1"/>
    <col min="7" max="7" width="16.875" style="9" bestFit="1" customWidth="1"/>
    <col min="8" max="13" width="16.875" style="9" customWidth="1"/>
    <col min="14" max="14" width="23.75" style="9" bestFit="1" customWidth="1"/>
    <col min="15" max="15" width="23.75" style="9" customWidth="1"/>
    <col min="16" max="16" width="17.625" style="9" bestFit="1" customWidth="1"/>
    <col min="17" max="18" width="9" style="9"/>
    <col min="19" max="19" width="25.25" style="9" bestFit="1" customWidth="1"/>
    <col min="20" max="16384" width="9" style="9"/>
  </cols>
  <sheetData>
    <row r="1" spans="1:23" ht="12.75" customHeight="1">
      <c r="A1" s="163" t="s">
        <v>13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5"/>
      <c r="Q1" s="99"/>
      <c r="R1" s="99"/>
      <c r="S1" s="99"/>
      <c r="T1" s="99"/>
      <c r="U1" s="99"/>
      <c r="V1" s="99"/>
      <c r="W1" s="99"/>
    </row>
    <row r="2" spans="1:23" ht="12.75" customHeight="1">
      <c r="A2" s="166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8"/>
      <c r="Q2" s="99"/>
      <c r="R2" s="99"/>
      <c r="S2" s="99"/>
      <c r="T2" s="99"/>
      <c r="U2" s="99"/>
      <c r="V2" s="99"/>
      <c r="W2" s="99"/>
    </row>
    <row r="3" spans="1:23" ht="12.75" customHeight="1">
      <c r="A3" s="166"/>
      <c r="B3" s="167"/>
      <c r="C3" s="167"/>
      <c r="D3" s="167"/>
      <c r="E3" s="167"/>
      <c r="F3" s="167"/>
      <c r="G3" s="167"/>
      <c r="H3" s="167"/>
      <c r="I3" s="167"/>
      <c r="J3" s="167"/>
      <c r="K3" s="167"/>
      <c r="L3" s="167"/>
      <c r="M3" s="167"/>
      <c r="N3" s="167"/>
      <c r="O3" s="167"/>
      <c r="P3" s="168"/>
      <c r="Q3" s="99"/>
      <c r="R3" s="99"/>
      <c r="S3" s="99"/>
      <c r="T3" s="99"/>
      <c r="U3" s="99"/>
      <c r="V3" s="99"/>
      <c r="W3" s="99"/>
    </row>
    <row r="4" spans="1:23" ht="12.75" customHeight="1" thickBot="1">
      <c r="A4" s="169"/>
      <c r="B4" s="170"/>
      <c r="C4" s="170"/>
      <c r="D4" s="170"/>
      <c r="E4" s="170"/>
      <c r="F4" s="170"/>
      <c r="G4" s="170"/>
      <c r="H4" s="170"/>
      <c r="I4" s="170"/>
      <c r="J4" s="170"/>
      <c r="K4" s="170"/>
      <c r="L4" s="170"/>
      <c r="M4" s="170"/>
      <c r="N4" s="170"/>
      <c r="O4" s="170"/>
      <c r="P4" s="171"/>
      <c r="Q4" s="99"/>
      <c r="R4" s="99"/>
      <c r="S4" s="99"/>
      <c r="T4" s="99"/>
      <c r="U4" s="99"/>
      <c r="V4" s="99"/>
      <c r="W4" s="99"/>
    </row>
    <row r="5" spans="1:23" ht="12.75" customHeight="1">
      <c r="A5" s="82"/>
      <c r="B5" s="83"/>
      <c r="C5" s="84"/>
      <c r="D5" s="85"/>
      <c r="E5" s="82"/>
      <c r="F5" s="84"/>
      <c r="G5" s="84"/>
      <c r="H5" s="84"/>
      <c r="I5" s="84"/>
      <c r="J5" s="84"/>
      <c r="K5" s="84"/>
      <c r="L5" s="84"/>
      <c r="M5" s="84"/>
      <c r="N5" s="84"/>
      <c r="O5" s="84"/>
      <c r="P5" s="85"/>
      <c r="Q5" s="81"/>
      <c r="R5" s="81"/>
      <c r="S5" s="81"/>
      <c r="T5" s="81"/>
      <c r="U5" s="81"/>
      <c r="V5" s="81"/>
      <c r="W5" s="81"/>
    </row>
    <row r="6" spans="1:23">
      <c r="A6" s="86"/>
      <c r="B6" s="87"/>
      <c r="C6" s="73"/>
      <c r="D6" s="88"/>
      <c r="E6" s="86"/>
      <c r="F6" s="73"/>
      <c r="G6" s="73"/>
      <c r="H6" s="73"/>
      <c r="I6" s="73"/>
      <c r="J6" s="73"/>
      <c r="K6" s="73"/>
      <c r="L6" s="73"/>
      <c r="M6" s="73"/>
      <c r="N6" s="73"/>
      <c r="O6" s="73"/>
      <c r="P6" s="88"/>
    </row>
    <row r="7" spans="1:23" ht="15.75">
      <c r="A7" s="86"/>
      <c r="B7" s="89" t="s">
        <v>155</v>
      </c>
      <c r="C7" s="73"/>
      <c r="D7" s="88"/>
      <c r="E7" s="86"/>
      <c r="F7" s="73"/>
      <c r="G7" s="73"/>
      <c r="H7" s="73"/>
      <c r="I7" s="73"/>
      <c r="J7" s="73"/>
      <c r="K7" s="73"/>
      <c r="L7" s="73"/>
      <c r="M7" s="73"/>
      <c r="N7" s="73"/>
      <c r="O7" s="73"/>
      <c r="P7" s="88"/>
    </row>
    <row r="8" spans="1:23">
      <c r="A8" s="86"/>
      <c r="B8" s="87"/>
      <c r="C8" s="73"/>
      <c r="D8" s="88"/>
      <c r="E8" s="86"/>
      <c r="F8" s="73"/>
      <c r="G8" s="73"/>
      <c r="H8" s="73"/>
      <c r="I8" s="73"/>
      <c r="J8" s="73"/>
      <c r="K8" s="73"/>
      <c r="L8" s="73"/>
      <c r="M8" s="73"/>
      <c r="N8" s="73"/>
      <c r="O8" s="73"/>
      <c r="P8" s="88"/>
    </row>
    <row r="9" spans="1:23" ht="13.5" thickBot="1">
      <c r="A9" s="86"/>
      <c r="B9" s="87"/>
      <c r="C9" s="73"/>
      <c r="D9" s="88"/>
      <c r="E9" s="90"/>
      <c r="F9" s="91"/>
      <c r="G9" s="91"/>
      <c r="H9" s="91"/>
      <c r="I9" s="91"/>
      <c r="J9" s="91"/>
      <c r="K9" s="91"/>
      <c r="L9" s="91"/>
      <c r="M9" s="91"/>
      <c r="N9" s="91"/>
      <c r="O9" s="91"/>
      <c r="P9" s="92"/>
      <c r="Q9" s="11"/>
    </row>
    <row r="10" spans="1:23" ht="14.25" customHeight="1" thickBot="1">
      <c r="A10" s="130"/>
      <c r="B10" s="131"/>
      <c r="C10" s="79" t="s">
        <v>57</v>
      </c>
      <c r="D10" s="80" t="s">
        <v>156</v>
      </c>
      <c r="E10" s="161" t="s">
        <v>58</v>
      </c>
      <c r="F10" s="189"/>
      <c r="G10" s="189"/>
      <c r="H10" s="161" t="s">
        <v>60</v>
      </c>
      <c r="I10" s="162"/>
      <c r="J10" s="161" t="s">
        <v>61</v>
      </c>
      <c r="K10" s="162"/>
      <c r="L10" s="161" t="s">
        <v>62</v>
      </c>
      <c r="M10" s="162"/>
      <c r="N10" s="161" t="s">
        <v>59</v>
      </c>
      <c r="O10" s="189"/>
      <c r="P10" s="162"/>
    </row>
    <row r="11" spans="1:23" ht="14.25" customHeight="1" thickBot="1">
      <c r="A11" s="185" t="s">
        <v>151</v>
      </c>
      <c r="B11" s="157" t="s">
        <v>152</v>
      </c>
      <c r="C11" s="177" t="s">
        <v>80</v>
      </c>
      <c r="D11" s="159" t="s">
        <v>131</v>
      </c>
      <c r="E11" s="179" t="s">
        <v>28</v>
      </c>
      <c r="F11" s="180"/>
      <c r="G11" s="180"/>
      <c r="H11" s="172"/>
      <c r="I11" s="173"/>
      <c r="J11" s="172"/>
      <c r="K11" s="173"/>
      <c r="L11" s="172"/>
      <c r="M11" s="173"/>
      <c r="N11" s="174"/>
      <c r="O11" s="175"/>
      <c r="P11" s="176"/>
    </row>
    <row r="12" spans="1:23" ht="14.25" customHeight="1" thickBot="1">
      <c r="A12" s="186"/>
      <c r="B12" s="155"/>
      <c r="C12" s="178"/>
      <c r="D12" s="160"/>
      <c r="E12" s="181" t="s">
        <v>29</v>
      </c>
      <c r="F12" s="182"/>
      <c r="G12" s="182"/>
      <c r="H12" s="172"/>
      <c r="I12" s="173"/>
      <c r="J12" s="172"/>
      <c r="K12" s="173"/>
      <c r="L12" s="172"/>
      <c r="M12" s="173"/>
      <c r="N12" s="174"/>
      <c r="O12" s="175"/>
      <c r="P12" s="176"/>
    </row>
    <row r="13" spans="1:23" ht="14.25" customHeight="1" thickBot="1">
      <c r="A13" s="186"/>
      <c r="B13" s="155"/>
      <c r="C13" s="188" t="s">
        <v>81</v>
      </c>
      <c r="D13" s="159" t="s">
        <v>131</v>
      </c>
      <c r="E13" s="179" t="s">
        <v>28</v>
      </c>
      <c r="F13" s="180"/>
      <c r="G13" s="180"/>
      <c r="H13" s="172"/>
      <c r="I13" s="173"/>
      <c r="J13" s="172"/>
      <c r="K13" s="173"/>
      <c r="L13" s="172"/>
      <c r="M13" s="173"/>
      <c r="N13" s="174"/>
      <c r="O13" s="175"/>
      <c r="P13" s="176"/>
    </row>
    <row r="14" spans="1:23" ht="14.25" customHeight="1" thickBot="1">
      <c r="A14" s="186"/>
      <c r="B14" s="155"/>
      <c r="C14" s="188"/>
      <c r="D14" s="160"/>
      <c r="E14" s="181" t="s">
        <v>29</v>
      </c>
      <c r="F14" s="182"/>
      <c r="G14" s="182"/>
      <c r="H14" s="172"/>
      <c r="I14" s="173"/>
      <c r="J14" s="172"/>
      <c r="K14" s="173"/>
      <c r="L14" s="172"/>
      <c r="M14" s="173"/>
      <c r="N14" s="174"/>
      <c r="O14" s="175"/>
      <c r="P14" s="176"/>
    </row>
    <row r="15" spans="1:23" ht="14.25" customHeight="1" thickBot="1">
      <c r="A15" s="186"/>
      <c r="B15" s="155"/>
      <c r="C15" s="177" t="s">
        <v>154</v>
      </c>
      <c r="D15" s="159" t="s">
        <v>131</v>
      </c>
      <c r="E15" s="179" t="s">
        <v>28</v>
      </c>
      <c r="F15" s="180"/>
      <c r="G15" s="177"/>
      <c r="H15" s="172"/>
      <c r="I15" s="173"/>
      <c r="J15" s="172"/>
      <c r="K15" s="173"/>
      <c r="L15" s="172"/>
      <c r="M15" s="173"/>
      <c r="N15" s="174"/>
      <c r="O15" s="175"/>
      <c r="P15" s="176"/>
    </row>
    <row r="16" spans="1:23" ht="14.25" customHeight="1" thickBot="1">
      <c r="A16" s="186"/>
      <c r="B16" s="155"/>
      <c r="C16" s="178"/>
      <c r="D16" s="160"/>
      <c r="E16" s="183" t="s">
        <v>29</v>
      </c>
      <c r="F16" s="184"/>
      <c r="G16" s="178"/>
      <c r="H16" s="172"/>
      <c r="I16" s="173"/>
      <c r="J16" s="172"/>
      <c r="K16" s="173"/>
      <c r="L16" s="172"/>
      <c r="M16" s="173"/>
      <c r="N16" s="174"/>
      <c r="O16" s="175"/>
      <c r="P16" s="176"/>
    </row>
    <row r="17" spans="1:18" ht="14.25" customHeight="1" thickBot="1">
      <c r="A17" s="186"/>
      <c r="B17" s="155"/>
      <c r="C17" s="177" t="s">
        <v>130</v>
      </c>
      <c r="D17" s="159" t="s">
        <v>131</v>
      </c>
      <c r="E17" s="179" t="s">
        <v>28</v>
      </c>
      <c r="F17" s="180"/>
      <c r="G17" s="177"/>
      <c r="H17" s="107"/>
      <c r="I17" s="108"/>
      <c r="J17" s="107"/>
      <c r="K17" s="108"/>
      <c r="L17" s="172"/>
      <c r="M17" s="173"/>
      <c r="N17" s="104"/>
      <c r="O17" s="105"/>
      <c r="P17" s="106"/>
    </row>
    <row r="18" spans="1:18" ht="14.25" customHeight="1" thickBot="1">
      <c r="A18" s="186"/>
      <c r="B18" s="158"/>
      <c r="C18" s="178"/>
      <c r="D18" s="160"/>
      <c r="E18" s="183"/>
      <c r="F18" s="184"/>
      <c r="G18" s="178"/>
      <c r="H18" s="107"/>
      <c r="I18" s="108"/>
      <c r="J18" s="107"/>
      <c r="K18" s="108"/>
      <c r="L18" s="172"/>
      <c r="M18" s="173"/>
      <c r="N18" s="104"/>
      <c r="O18" s="105"/>
      <c r="P18" s="106"/>
    </row>
    <row r="19" spans="1:18" ht="14.25" customHeight="1" thickBot="1">
      <c r="A19" s="186"/>
      <c r="B19" s="154" t="s">
        <v>153</v>
      </c>
      <c r="C19" s="177" t="s">
        <v>80</v>
      </c>
      <c r="D19" s="159" t="s">
        <v>131</v>
      </c>
      <c r="E19" s="179" t="s">
        <v>28</v>
      </c>
      <c r="F19" s="180"/>
      <c r="G19" s="180"/>
      <c r="H19" s="172"/>
      <c r="I19" s="173"/>
      <c r="J19" s="172"/>
      <c r="K19" s="173"/>
      <c r="L19" s="172"/>
      <c r="M19" s="173"/>
      <c r="N19" s="174"/>
      <c r="O19" s="175"/>
      <c r="P19" s="176"/>
    </row>
    <row r="20" spans="1:18" ht="14.25" customHeight="1" thickBot="1">
      <c r="A20" s="186"/>
      <c r="B20" s="155"/>
      <c r="C20" s="178"/>
      <c r="D20" s="160"/>
      <c r="E20" s="181" t="s">
        <v>29</v>
      </c>
      <c r="F20" s="182"/>
      <c r="G20" s="182"/>
      <c r="H20" s="172"/>
      <c r="I20" s="173"/>
      <c r="J20" s="172"/>
      <c r="K20" s="173"/>
      <c r="L20" s="172"/>
      <c r="M20" s="173"/>
      <c r="N20" s="174"/>
      <c r="O20" s="175"/>
      <c r="P20" s="176"/>
    </row>
    <row r="21" spans="1:18" ht="14.25" customHeight="1" thickBot="1">
      <c r="A21" s="186"/>
      <c r="B21" s="155"/>
      <c r="C21" s="188" t="s">
        <v>81</v>
      </c>
      <c r="D21" s="159" t="s">
        <v>131</v>
      </c>
      <c r="E21" s="179" t="s">
        <v>28</v>
      </c>
      <c r="F21" s="180"/>
      <c r="G21" s="180"/>
      <c r="H21" s="172"/>
      <c r="I21" s="173"/>
      <c r="J21" s="172"/>
      <c r="K21" s="173"/>
      <c r="L21" s="172"/>
      <c r="M21" s="173"/>
      <c r="N21" s="174"/>
      <c r="O21" s="175"/>
      <c r="P21" s="176"/>
    </row>
    <row r="22" spans="1:18" ht="15" customHeight="1" thickBot="1">
      <c r="A22" s="186"/>
      <c r="B22" s="155"/>
      <c r="C22" s="188"/>
      <c r="D22" s="160"/>
      <c r="E22" s="181" t="s">
        <v>29</v>
      </c>
      <c r="F22" s="182"/>
      <c r="G22" s="182"/>
      <c r="H22" s="172"/>
      <c r="I22" s="173"/>
      <c r="J22" s="172"/>
      <c r="K22" s="173"/>
      <c r="L22" s="172"/>
      <c r="M22" s="173"/>
      <c r="N22" s="174"/>
      <c r="O22" s="175"/>
      <c r="P22" s="176"/>
    </row>
    <row r="23" spans="1:18" ht="15" customHeight="1" thickBot="1">
      <c r="A23" s="186"/>
      <c r="B23" s="155"/>
      <c r="C23" s="177" t="s">
        <v>154</v>
      </c>
      <c r="D23" s="159" t="s">
        <v>131</v>
      </c>
      <c r="E23" s="179" t="s">
        <v>28</v>
      </c>
      <c r="F23" s="180"/>
      <c r="G23" s="177"/>
      <c r="H23" s="172"/>
      <c r="I23" s="173"/>
      <c r="J23" s="172"/>
      <c r="K23" s="173"/>
      <c r="L23" s="172"/>
      <c r="M23" s="173"/>
      <c r="N23" s="174"/>
      <c r="O23" s="175"/>
      <c r="P23" s="176"/>
      <c r="Q23" s="75"/>
      <c r="R23" s="75"/>
    </row>
    <row r="24" spans="1:18" ht="15" customHeight="1" thickBot="1">
      <c r="A24" s="186"/>
      <c r="B24" s="155"/>
      <c r="C24" s="178"/>
      <c r="D24" s="160"/>
      <c r="E24" s="183" t="s">
        <v>29</v>
      </c>
      <c r="F24" s="184"/>
      <c r="G24" s="178"/>
      <c r="H24" s="172"/>
      <c r="I24" s="173"/>
      <c r="J24" s="172"/>
      <c r="K24" s="173"/>
      <c r="L24" s="172"/>
      <c r="M24" s="173"/>
      <c r="N24" s="174"/>
      <c r="O24" s="175"/>
      <c r="P24" s="176"/>
      <c r="Q24" s="74"/>
      <c r="R24" s="75"/>
    </row>
    <row r="25" spans="1:18" ht="15" customHeight="1" thickBot="1">
      <c r="A25" s="186"/>
      <c r="B25" s="155"/>
      <c r="C25" s="177" t="s">
        <v>130</v>
      </c>
      <c r="D25" s="159" t="s">
        <v>131</v>
      </c>
      <c r="E25" s="179" t="s">
        <v>28</v>
      </c>
      <c r="F25" s="180"/>
      <c r="G25" s="177"/>
      <c r="H25" s="107"/>
      <c r="I25" s="108"/>
      <c r="J25" s="107"/>
      <c r="K25" s="108"/>
      <c r="L25" s="172"/>
      <c r="M25" s="173"/>
      <c r="N25" s="104"/>
      <c r="O25" s="105"/>
      <c r="P25" s="106"/>
      <c r="Q25" s="74"/>
      <c r="R25" s="75"/>
    </row>
    <row r="26" spans="1:18" ht="15" customHeight="1" thickBot="1">
      <c r="A26" s="187"/>
      <c r="B26" s="156"/>
      <c r="C26" s="178"/>
      <c r="D26" s="160"/>
      <c r="E26" s="183"/>
      <c r="F26" s="184"/>
      <c r="G26" s="178"/>
      <c r="H26" s="107"/>
      <c r="I26" s="108"/>
      <c r="J26" s="107"/>
      <c r="K26" s="108"/>
      <c r="L26" s="172"/>
      <c r="M26" s="173"/>
      <c r="N26" s="104"/>
      <c r="O26" s="105"/>
      <c r="P26" s="106"/>
      <c r="Q26" s="74"/>
      <c r="R26" s="75"/>
    </row>
    <row r="43" spans="1:18">
      <c r="A43" s="77"/>
      <c r="B43" s="77"/>
      <c r="C43" s="78"/>
      <c r="D43" s="78"/>
      <c r="E43" s="78"/>
      <c r="F43" s="78"/>
      <c r="G43" s="76"/>
      <c r="H43" s="76"/>
      <c r="I43" s="76"/>
      <c r="J43" s="76"/>
      <c r="K43" s="76"/>
      <c r="L43" s="76"/>
      <c r="M43" s="76"/>
      <c r="N43" s="75"/>
      <c r="O43" s="75"/>
      <c r="P43" s="75"/>
      <c r="Q43" s="75"/>
      <c r="R43" s="75"/>
    </row>
  </sheetData>
  <mergeCells count="91">
    <mergeCell ref="L17:M17"/>
    <mergeCell ref="L25:M25"/>
    <mergeCell ref="L26:M26"/>
    <mergeCell ref="H15:I15"/>
    <mergeCell ref="H16:I16"/>
    <mergeCell ref="L11:M11"/>
    <mergeCell ref="L12:M12"/>
    <mergeCell ref="L13:M13"/>
    <mergeCell ref="L14:M14"/>
    <mergeCell ref="L15:M15"/>
    <mergeCell ref="L16:M16"/>
    <mergeCell ref="N10:P10"/>
    <mergeCell ref="N11:P11"/>
    <mergeCell ref="N12:P12"/>
    <mergeCell ref="N13:P13"/>
    <mergeCell ref="E10:G10"/>
    <mergeCell ref="E12:G12"/>
    <mergeCell ref="E13:G13"/>
    <mergeCell ref="H13:I13"/>
    <mergeCell ref="A11:A26"/>
    <mergeCell ref="C11:C12"/>
    <mergeCell ref="C13:C14"/>
    <mergeCell ref="C15:C16"/>
    <mergeCell ref="C19:C20"/>
    <mergeCell ref="C21:C22"/>
    <mergeCell ref="C23:C24"/>
    <mergeCell ref="C25:C26"/>
    <mergeCell ref="N22:P22"/>
    <mergeCell ref="N23:P23"/>
    <mergeCell ref="N14:P14"/>
    <mergeCell ref="C17:C18"/>
    <mergeCell ref="E21:G21"/>
    <mergeCell ref="E22:G22"/>
    <mergeCell ref="E23:G23"/>
    <mergeCell ref="E16:G16"/>
    <mergeCell ref="E19:G19"/>
    <mergeCell ref="E20:G20"/>
    <mergeCell ref="D13:D14"/>
    <mergeCell ref="D15:D16"/>
    <mergeCell ref="D21:D22"/>
    <mergeCell ref="D23:D24"/>
    <mergeCell ref="D17:D18"/>
    <mergeCell ref="E17:G18"/>
    <mergeCell ref="N15:P15"/>
    <mergeCell ref="N16:P16"/>
    <mergeCell ref="N19:P19"/>
    <mergeCell ref="H23:I23"/>
    <mergeCell ref="H24:I24"/>
    <mergeCell ref="L18:M18"/>
    <mergeCell ref="L19:M19"/>
    <mergeCell ref="L20:M20"/>
    <mergeCell ref="L21:M21"/>
    <mergeCell ref="L22:M22"/>
    <mergeCell ref="L23:M23"/>
    <mergeCell ref="L24:M24"/>
    <mergeCell ref="J21:K21"/>
    <mergeCell ref="N24:P24"/>
    <mergeCell ref="N20:P20"/>
    <mergeCell ref="N21:P21"/>
    <mergeCell ref="A1:P4"/>
    <mergeCell ref="J22:K22"/>
    <mergeCell ref="J23:K23"/>
    <mergeCell ref="J24:K24"/>
    <mergeCell ref="H14:I14"/>
    <mergeCell ref="J15:K15"/>
    <mergeCell ref="J16:K16"/>
    <mergeCell ref="J19:K19"/>
    <mergeCell ref="J20:K20"/>
    <mergeCell ref="J10:K10"/>
    <mergeCell ref="J11:K11"/>
    <mergeCell ref="J12:K12"/>
    <mergeCell ref="J13:K13"/>
    <mergeCell ref="J14:K14"/>
    <mergeCell ref="H19:I19"/>
    <mergeCell ref="H20:I20"/>
    <mergeCell ref="B19:B26"/>
    <mergeCell ref="B11:B18"/>
    <mergeCell ref="D19:D20"/>
    <mergeCell ref="D11:D12"/>
    <mergeCell ref="L10:M10"/>
    <mergeCell ref="H21:I21"/>
    <mergeCell ref="H22:I22"/>
    <mergeCell ref="H10:I10"/>
    <mergeCell ref="H11:I11"/>
    <mergeCell ref="H12:I12"/>
    <mergeCell ref="E24:G24"/>
    <mergeCell ref="E11:G11"/>
    <mergeCell ref="D25:D26"/>
    <mergeCell ref="E25:G26"/>
    <mergeCell ref="E14:G14"/>
    <mergeCell ref="E15:G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8"/>
  <sheetViews>
    <sheetView workbookViewId="0">
      <selection activeCell="N27" sqref="N27"/>
    </sheetView>
  </sheetViews>
  <sheetFormatPr defaultRowHeight="14.25"/>
  <cols>
    <col min="1" max="1" width="17.875" style="12" customWidth="1"/>
    <col min="2" max="2" width="37.125" style="12" customWidth="1"/>
    <col min="3" max="3" width="22.875" style="12" customWidth="1"/>
    <col min="4" max="4" width="40.125" style="12" customWidth="1"/>
    <col min="5" max="34" width="3" style="12" customWidth="1"/>
    <col min="35" max="35" width="9" style="12"/>
  </cols>
  <sheetData>
    <row r="1" spans="1:35">
      <c r="A1" s="202"/>
      <c r="B1" s="202"/>
      <c r="C1" s="202"/>
      <c r="D1" s="202"/>
      <c r="E1" s="202" t="s">
        <v>82</v>
      </c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  <c r="V1" s="202"/>
      <c r="W1" s="202"/>
      <c r="X1" s="202"/>
      <c r="Y1" s="202"/>
      <c r="Z1" s="202"/>
      <c r="AA1" s="202"/>
      <c r="AB1" s="202"/>
      <c r="AC1" s="202"/>
      <c r="AD1" s="202"/>
      <c r="AE1" s="202"/>
      <c r="AF1" s="202"/>
      <c r="AG1" s="202"/>
      <c r="AH1" s="202"/>
    </row>
    <row r="2" spans="1:35">
      <c r="A2" s="202"/>
      <c r="B2" s="202"/>
      <c r="C2" s="202"/>
      <c r="D2" s="202"/>
      <c r="E2" s="23"/>
      <c r="F2" s="23"/>
      <c r="G2" s="23"/>
      <c r="H2" s="23"/>
      <c r="I2" s="202" t="s">
        <v>15</v>
      </c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</row>
    <row r="3" spans="1:35">
      <c r="A3" s="202"/>
      <c r="B3" s="202"/>
      <c r="C3" s="202"/>
      <c r="D3" s="202"/>
      <c r="E3" s="13">
        <v>1</v>
      </c>
      <c r="F3" s="13">
        <v>2</v>
      </c>
      <c r="G3" s="14">
        <v>3</v>
      </c>
      <c r="H3" s="14">
        <v>4</v>
      </c>
      <c r="I3" s="13">
        <v>5</v>
      </c>
      <c r="J3" s="13">
        <v>6</v>
      </c>
      <c r="K3" s="13">
        <v>7</v>
      </c>
      <c r="L3" s="13">
        <v>8</v>
      </c>
      <c r="M3" s="13">
        <v>9</v>
      </c>
      <c r="N3" s="14">
        <v>10</v>
      </c>
      <c r="O3" s="14">
        <v>11</v>
      </c>
      <c r="P3" s="13">
        <v>12</v>
      </c>
      <c r="Q3" s="13">
        <v>13</v>
      </c>
      <c r="R3" s="13">
        <v>14</v>
      </c>
      <c r="S3" s="13">
        <v>15</v>
      </c>
      <c r="T3" s="13">
        <v>16</v>
      </c>
      <c r="U3" s="14">
        <v>17</v>
      </c>
      <c r="V3" s="14">
        <v>18</v>
      </c>
      <c r="W3" s="13">
        <v>19</v>
      </c>
      <c r="X3" s="13">
        <v>20</v>
      </c>
      <c r="Y3" s="13">
        <v>21</v>
      </c>
      <c r="Z3" s="13">
        <v>22</v>
      </c>
      <c r="AA3" s="13">
        <v>23</v>
      </c>
      <c r="AB3" s="14">
        <v>24</v>
      </c>
      <c r="AC3" s="14">
        <v>25</v>
      </c>
      <c r="AD3" s="13">
        <v>26</v>
      </c>
      <c r="AE3" s="13">
        <v>27</v>
      </c>
      <c r="AF3" s="13">
        <v>28</v>
      </c>
      <c r="AG3" s="13">
        <v>29</v>
      </c>
      <c r="AH3" s="13">
        <v>30</v>
      </c>
    </row>
    <row r="4" spans="1:35">
      <c r="A4" s="203" t="s">
        <v>63</v>
      </c>
      <c r="B4" s="194" t="s">
        <v>66</v>
      </c>
      <c r="C4" s="194"/>
      <c r="D4" s="194"/>
      <c r="F4" s="16"/>
      <c r="G4" s="15"/>
      <c r="H4" s="15"/>
      <c r="I4" s="15"/>
      <c r="J4" s="15"/>
      <c r="K4" s="15"/>
      <c r="L4" s="15"/>
      <c r="M4" s="15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</row>
    <row r="5" spans="1:35">
      <c r="A5" s="203"/>
      <c r="B5" s="194" t="s">
        <v>67</v>
      </c>
      <c r="C5" s="194"/>
      <c r="D5" s="194"/>
      <c r="E5" s="16"/>
      <c r="F5" s="93"/>
      <c r="G5" s="93"/>
      <c r="H5" s="93"/>
      <c r="I5" s="93"/>
      <c r="J5" s="93"/>
      <c r="K5" s="93"/>
      <c r="L5" s="93"/>
      <c r="M5" s="15"/>
      <c r="N5" s="15"/>
      <c r="O5" s="15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</row>
    <row r="6" spans="1:35">
      <c r="A6" s="203"/>
      <c r="B6" s="194" t="s">
        <v>74</v>
      </c>
      <c r="C6" s="194"/>
      <c r="D6" s="194"/>
      <c r="E6" s="16"/>
      <c r="F6" s="93"/>
      <c r="G6" s="93"/>
      <c r="H6" s="93"/>
      <c r="I6" s="93"/>
      <c r="J6" s="93"/>
      <c r="K6" s="93"/>
      <c r="L6" s="93"/>
      <c r="M6" s="93"/>
      <c r="N6" s="93"/>
      <c r="O6" s="93"/>
      <c r="P6" s="15"/>
      <c r="Q6" s="15"/>
      <c r="R6" s="15"/>
      <c r="S6" s="93"/>
      <c r="T6" s="93"/>
      <c r="U6" s="93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</row>
    <row r="7" spans="1:35">
      <c r="A7" s="203"/>
      <c r="B7" s="194" t="s">
        <v>65</v>
      </c>
      <c r="C7" s="194"/>
      <c r="D7" s="194"/>
      <c r="E7" s="16"/>
      <c r="F7" s="93"/>
      <c r="G7" s="93"/>
      <c r="H7" s="93"/>
      <c r="I7" s="93"/>
      <c r="J7" s="93"/>
      <c r="K7" s="93"/>
      <c r="L7" s="93"/>
      <c r="M7" s="93"/>
      <c r="N7" s="93"/>
      <c r="O7" s="93"/>
      <c r="P7" s="93"/>
      <c r="Q7" s="93"/>
      <c r="R7" s="93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6"/>
      <c r="AH7" s="16"/>
    </row>
    <row r="8" spans="1:3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</row>
    <row r="9" spans="1:35">
      <c r="A9" s="202"/>
      <c r="B9" s="202"/>
      <c r="C9" s="202"/>
      <c r="D9" s="202"/>
      <c r="E9" s="202" t="s">
        <v>82</v>
      </c>
      <c r="F9" s="202"/>
      <c r="G9" s="202"/>
      <c r="H9" s="202"/>
      <c r="I9" s="202"/>
      <c r="J9" s="202"/>
      <c r="K9" s="202"/>
      <c r="L9" s="202"/>
      <c r="M9" s="202"/>
      <c r="N9" s="202"/>
      <c r="O9" s="202"/>
      <c r="P9" s="202"/>
      <c r="Q9" s="202"/>
      <c r="R9" s="202"/>
      <c r="S9" s="202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2"/>
      <c r="AF9" s="202"/>
      <c r="AG9" s="202"/>
      <c r="AH9" s="202"/>
    </row>
    <row r="10" spans="1:35">
      <c r="A10" s="202"/>
      <c r="B10" s="202"/>
      <c r="C10" s="202"/>
      <c r="D10" s="202"/>
      <c r="E10" s="23"/>
      <c r="F10" s="23"/>
      <c r="G10" s="23"/>
      <c r="H10" s="23"/>
      <c r="I10" s="202" t="s">
        <v>15</v>
      </c>
      <c r="J10" s="202"/>
      <c r="K10" s="202"/>
      <c r="L10" s="202"/>
      <c r="M10" s="202"/>
      <c r="N10" s="202"/>
      <c r="O10" s="202"/>
      <c r="P10" s="202"/>
      <c r="Q10" s="202"/>
      <c r="R10" s="202"/>
      <c r="S10" s="202"/>
      <c r="T10" s="202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</row>
    <row r="11" spans="1:35">
      <c r="A11" s="202"/>
      <c r="B11" s="202"/>
      <c r="C11" s="202"/>
      <c r="D11" s="202"/>
      <c r="E11" s="13">
        <v>1</v>
      </c>
      <c r="F11" s="13">
        <v>2</v>
      </c>
      <c r="G11" s="14">
        <v>3</v>
      </c>
      <c r="H11" s="14">
        <v>4</v>
      </c>
      <c r="I11" s="13">
        <v>5</v>
      </c>
      <c r="J11" s="13">
        <v>6</v>
      </c>
      <c r="K11" s="13">
        <v>7</v>
      </c>
      <c r="L11" s="13">
        <v>8</v>
      </c>
      <c r="M11" s="13">
        <v>9</v>
      </c>
      <c r="N11" s="14">
        <v>10</v>
      </c>
      <c r="O11" s="14">
        <v>11</v>
      </c>
      <c r="P11" s="13">
        <v>12</v>
      </c>
      <c r="Q11" s="13">
        <v>13</v>
      </c>
      <c r="R11" s="13">
        <v>14</v>
      </c>
      <c r="S11" s="13">
        <v>15</v>
      </c>
      <c r="T11" s="13">
        <v>16</v>
      </c>
      <c r="U11" s="14">
        <v>17</v>
      </c>
      <c r="V11" s="14">
        <v>18</v>
      </c>
      <c r="W11" s="13">
        <v>19</v>
      </c>
      <c r="X11" s="13">
        <v>20</v>
      </c>
      <c r="Y11" s="13">
        <v>21</v>
      </c>
      <c r="Z11" s="13">
        <v>22</v>
      </c>
      <c r="AA11" s="13">
        <v>23</v>
      </c>
      <c r="AB11" s="14">
        <v>24</v>
      </c>
      <c r="AC11" s="14">
        <v>25</v>
      </c>
      <c r="AD11" s="13">
        <v>26</v>
      </c>
      <c r="AE11" s="13">
        <v>27</v>
      </c>
      <c r="AF11" s="13">
        <v>28</v>
      </c>
      <c r="AG11" s="13">
        <v>29</v>
      </c>
      <c r="AH11" s="13">
        <v>30</v>
      </c>
    </row>
    <row r="12" spans="1:35">
      <c r="A12" s="95"/>
      <c r="B12" s="23" t="s">
        <v>68</v>
      </c>
      <c r="C12" s="200" t="s">
        <v>73</v>
      </c>
      <c r="D12" s="201"/>
      <c r="E12" s="19"/>
      <c r="F12" s="19"/>
      <c r="G12" s="14"/>
      <c r="H12" s="14"/>
      <c r="I12" s="13"/>
      <c r="J12" s="13"/>
      <c r="K12" s="13"/>
      <c r="L12" s="13"/>
      <c r="M12" s="13"/>
      <c r="N12" s="14"/>
      <c r="O12" s="14"/>
      <c r="P12" s="13"/>
      <c r="Q12" s="13"/>
      <c r="R12" s="13"/>
      <c r="S12" s="13"/>
      <c r="T12" s="13"/>
      <c r="U12" s="14"/>
      <c r="V12" s="14"/>
      <c r="W12" s="13"/>
      <c r="X12" s="13"/>
      <c r="Y12" s="13"/>
      <c r="Z12" s="13"/>
      <c r="AA12" s="13"/>
      <c r="AB12" s="14"/>
      <c r="AC12" s="14"/>
      <c r="AD12" s="13"/>
      <c r="AE12" s="13"/>
      <c r="AF12" s="13"/>
      <c r="AG12" s="13"/>
      <c r="AH12" s="13"/>
    </row>
    <row r="13" spans="1:35">
      <c r="A13" s="191" t="s">
        <v>64</v>
      </c>
      <c r="B13" s="197" t="s">
        <v>66</v>
      </c>
      <c r="C13" s="197" t="s">
        <v>171</v>
      </c>
      <c r="D13" s="23" t="s">
        <v>69</v>
      </c>
      <c r="E13" s="13"/>
      <c r="F13" s="13"/>
      <c r="G13" s="19"/>
      <c r="H13" s="14"/>
      <c r="I13" s="13"/>
      <c r="J13" s="13"/>
      <c r="K13" s="13"/>
      <c r="L13" s="13"/>
      <c r="M13" s="13"/>
      <c r="N13" s="14"/>
      <c r="O13" s="14"/>
      <c r="P13" s="13"/>
      <c r="Q13" s="13"/>
      <c r="R13" s="13"/>
      <c r="S13" s="13"/>
      <c r="T13" s="13"/>
      <c r="U13" s="14"/>
      <c r="V13" s="14"/>
      <c r="W13" s="13"/>
      <c r="X13" s="13"/>
      <c r="Y13" s="13"/>
      <c r="Z13" s="13"/>
      <c r="AA13" s="13"/>
      <c r="AB13" s="14"/>
      <c r="AC13" s="14"/>
      <c r="AD13" s="13"/>
      <c r="AE13" s="13"/>
      <c r="AF13" s="13"/>
      <c r="AG13" s="13"/>
      <c r="AH13" s="13"/>
    </row>
    <row r="14" spans="1:35">
      <c r="A14" s="192"/>
      <c r="B14" s="199"/>
      <c r="C14" s="199"/>
      <c r="D14" s="23" t="s">
        <v>70</v>
      </c>
      <c r="E14" s="13"/>
      <c r="F14" s="13"/>
      <c r="G14" s="14"/>
      <c r="H14" s="19"/>
      <c r="I14" s="13"/>
      <c r="J14" s="13"/>
      <c r="K14" s="13"/>
      <c r="L14" s="13"/>
      <c r="M14" s="13"/>
      <c r="N14" s="14"/>
      <c r="O14" s="14"/>
      <c r="P14" s="13"/>
      <c r="Q14" s="13"/>
      <c r="R14" s="13"/>
      <c r="S14" s="13"/>
      <c r="T14" s="13"/>
      <c r="U14" s="14"/>
      <c r="V14" s="14"/>
      <c r="W14" s="13"/>
      <c r="X14" s="13"/>
      <c r="Y14" s="13"/>
      <c r="Z14" s="13"/>
      <c r="AA14" s="13"/>
      <c r="AB14" s="14"/>
      <c r="AC14" s="14"/>
      <c r="AD14" s="13"/>
      <c r="AE14" s="13"/>
      <c r="AF14" s="13"/>
      <c r="AG14" s="13"/>
      <c r="AH14" s="13"/>
    </row>
    <row r="15" spans="1:35">
      <c r="A15" s="192"/>
      <c r="B15" s="199"/>
      <c r="C15" s="199"/>
      <c r="D15" s="23" t="s">
        <v>71</v>
      </c>
      <c r="E15" s="13"/>
      <c r="F15" s="13"/>
      <c r="G15" s="14"/>
      <c r="H15" s="14"/>
      <c r="I15" s="19"/>
      <c r="J15" s="13"/>
      <c r="K15" s="13"/>
      <c r="L15" s="13"/>
      <c r="M15" s="13"/>
      <c r="N15" s="14"/>
      <c r="O15" s="14"/>
      <c r="P15" s="13"/>
      <c r="Q15" s="13"/>
      <c r="R15" s="13"/>
      <c r="S15" s="13"/>
      <c r="T15" s="13"/>
      <c r="U15" s="14"/>
      <c r="V15" s="14"/>
      <c r="W15" s="13"/>
      <c r="X15" s="13"/>
      <c r="Y15" s="13"/>
      <c r="Z15" s="13"/>
      <c r="AA15" s="13"/>
      <c r="AB15" s="14"/>
      <c r="AC15" s="14"/>
      <c r="AD15" s="13"/>
      <c r="AE15" s="13"/>
      <c r="AF15" s="13"/>
      <c r="AG15" s="13"/>
      <c r="AH15" s="13"/>
    </row>
    <row r="16" spans="1:35">
      <c r="A16" s="192"/>
      <c r="B16" s="199"/>
      <c r="C16" s="199"/>
      <c r="D16" s="23" t="s">
        <v>72</v>
      </c>
      <c r="E16" s="13"/>
      <c r="F16" s="13"/>
      <c r="G16" s="14"/>
      <c r="H16" s="14"/>
      <c r="I16" s="13"/>
      <c r="J16" s="19"/>
      <c r="K16" s="19"/>
      <c r="L16" s="13"/>
      <c r="M16" s="13"/>
      <c r="N16" s="14"/>
      <c r="O16" s="14"/>
      <c r="P16" s="13"/>
      <c r="Q16" s="13"/>
      <c r="R16" s="13"/>
      <c r="S16" s="13"/>
      <c r="T16" s="13"/>
      <c r="U16" s="14"/>
      <c r="V16" s="14"/>
      <c r="W16" s="13"/>
      <c r="X16" s="13"/>
      <c r="Y16" s="13"/>
      <c r="Z16" s="13"/>
      <c r="AA16" s="13"/>
      <c r="AB16" s="14"/>
      <c r="AC16" s="14"/>
      <c r="AD16" s="13"/>
      <c r="AE16" s="13"/>
      <c r="AF16" s="13"/>
      <c r="AG16" s="13"/>
      <c r="AH16" s="13"/>
    </row>
    <row r="17" spans="1:45">
      <c r="A17" s="192"/>
      <c r="B17" s="199"/>
      <c r="C17" s="199"/>
      <c r="D17" s="23" t="s">
        <v>174</v>
      </c>
      <c r="E17" s="13"/>
      <c r="F17" s="13"/>
      <c r="G17" s="14"/>
      <c r="H17" s="14"/>
      <c r="I17" s="13"/>
      <c r="J17" s="13"/>
      <c r="K17" s="13"/>
      <c r="L17" s="19"/>
      <c r="M17" s="13"/>
      <c r="N17" s="14"/>
      <c r="O17" s="14"/>
      <c r="P17" s="13"/>
      <c r="Q17" s="13"/>
      <c r="R17" s="13"/>
      <c r="S17" s="13"/>
      <c r="T17" s="13"/>
      <c r="U17" s="14"/>
      <c r="V17" s="14"/>
      <c r="W17" s="13"/>
      <c r="X17" s="13"/>
      <c r="Y17" s="13"/>
      <c r="Z17" s="13"/>
      <c r="AA17" s="13"/>
      <c r="AB17" s="14"/>
      <c r="AC17" s="14"/>
      <c r="AD17" s="13"/>
      <c r="AE17" s="13"/>
      <c r="AF17" s="13"/>
      <c r="AG17" s="13"/>
      <c r="AH17" s="13"/>
    </row>
    <row r="18" spans="1:45">
      <c r="A18" s="192"/>
      <c r="B18" s="199"/>
      <c r="C18" s="198"/>
      <c r="D18" s="109" t="s">
        <v>129</v>
      </c>
      <c r="E18" s="13"/>
      <c r="F18" s="13"/>
      <c r="G18" s="14"/>
      <c r="H18" s="14"/>
      <c r="I18" s="13"/>
      <c r="J18" s="13"/>
      <c r="K18" s="13"/>
      <c r="L18" s="13"/>
      <c r="M18" s="19"/>
      <c r="N18" s="14"/>
      <c r="O18" s="14"/>
      <c r="P18" s="13"/>
      <c r="Q18" s="13"/>
      <c r="R18" s="13"/>
      <c r="S18" s="13"/>
      <c r="T18" s="13"/>
      <c r="U18" s="14"/>
      <c r="V18" s="14"/>
      <c r="W18" s="13"/>
      <c r="X18" s="13"/>
      <c r="Y18" s="13"/>
      <c r="Z18" s="13"/>
      <c r="AA18" s="13"/>
      <c r="AB18" s="14"/>
      <c r="AC18" s="14"/>
      <c r="AD18" s="13"/>
      <c r="AE18" s="13"/>
      <c r="AF18" s="13"/>
      <c r="AG18" s="13"/>
      <c r="AH18" s="13"/>
    </row>
    <row r="19" spans="1:45">
      <c r="A19" s="192"/>
      <c r="B19" s="199"/>
      <c r="C19" s="197" t="s">
        <v>172</v>
      </c>
      <c r="D19" s="23" t="s">
        <v>69</v>
      </c>
      <c r="E19" s="13"/>
      <c r="F19" s="13"/>
      <c r="G19" s="19"/>
      <c r="H19" s="14"/>
      <c r="I19" s="13"/>
      <c r="J19" s="13"/>
      <c r="K19" s="13"/>
      <c r="L19" s="13"/>
      <c r="M19" s="13"/>
      <c r="N19" s="14"/>
      <c r="O19" s="14"/>
      <c r="P19" s="13"/>
      <c r="Q19" s="13"/>
      <c r="R19" s="13"/>
      <c r="S19" s="13"/>
      <c r="T19" s="13"/>
      <c r="U19" s="14"/>
      <c r="V19" s="14"/>
      <c r="W19" s="13"/>
      <c r="X19" s="13"/>
      <c r="Y19" s="13"/>
      <c r="Z19" s="13"/>
      <c r="AA19" s="13"/>
      <c r="AB19" s="14"/>
      <c r="AC19" s="14"/>
      <c r="AD19" s="13"/>
      <c r="AE19" s="13"/>
      <c r="AF19" s="13"/>
      <c r="AG19" s="13"/>
      <c r="AH19" s="13"/>
    </row>
    <row r="20" spans="1:45">
      <c r="A20" s="192"/>
      <c r="B20" s="199"/>
      <c r="C20" s="199"/>
      <c r="D20" s="23" t="s">
        <v>70</v>
      </c>
      <c r="E20" s="13"/>
      <c r="F20" s="13"/>
      <c r="G20" s="14"/>
      <c r="H20" s="19"/>
      <c r="I20" s="13"/>
      <c r="J20" s="13"/>
      <c r="K20" s="13"/>
      <c r="L20" s="13"/>
      <c r="M20" s="13"/>
      <c r="N20" s="14"/>
      <c r="O20" s="14"/>
      <c r="P20" s="13"/>
      <c r="Q20" s="13"/>
      <c r="R20" s="13"/>
      <c r="S20" s="13"/>
      <c r="T20" s="13"/>
      <c r="U20" s="14"/>
      <c r="V20" s="14"/>
      <c r="W20" s="13"/>
      <c r="X20" s="13"/>
      <c r="Y20" s="13"/>
      <c r="Z20" s="13"/>
      <c r="AA20" s="13"/>
      <c r="AB20" s="14"/>
      <c r="AC20" s="14"/>
      <c r="AD20" s="13"/>
      <c r="AE20" s="13"/>
      <c r="AF20" s="13"/>
      <c r="AG20" s="13"/>
      <c r="AH20" s="13"/>
    </row>
    <row r="21" spans="1:45">
      <c r="A21" s="192"/>
      <c r="B21" s="199"/>
      <c r="C21" s="199"/>
      <c r="D21" s="23" t="s">
        <v>71</v>
      </c>
      <c r="E21" s="13"/>
      <c r="F21" s="13"/>
      <c r="G21" s="14"/>
      <c r="H21" s="14"/>
      <c r="I21" s="19"/>
      <c r="J21" s="13"/>
      <c r="K21" s="13"/>
      <c r="L21" s="13"/>
      <c r="M21" s="13"/>
      <c r="N21" s="14"/>
      <c r="O21" s="14"/>
      <c r="P21" s="13"/>
      <c r="Q21" s="13"/>
      <c r="R21" s="13"/>
      <c r="S21" s="13"/>
      <c r="T21" s="13"/>
      <c r="U21" s="14"/>
      <c r="V21" s="14"/>
      <c r="W21" s="13"/>
      <c r="X21" s="13"/>
      <c r="Y21" s="13"/>
      <c r="Z21" s="13"/>
      <c r="AA21" s="13"/>
      <c r="AB21" s="14"/>
      <c r="AC21" s="14"/>
      <c r="AD21" s="13"/>
      <c r="AE21" s="13"/>
      <c r="AF21" s="13"/>
      <c r="AG21" s="13"/>
      <c r="AH21" s="13"/>
    </row>
    <row r="22" spans="1:45">
      <c r="A22" s="192"/>
      <c r="B22" s="199"/>
      <c r="C22" s="199"/>
      <c r="D22" s="23" t="s">
        <v>72</v>
      </c>
      <c r="E22" s="13"/>
      <c r="F22" s="13"/>
      <c r="G22" s="14"/>
      <c r="H22" s="14"/>
      <c r="I22" s="13"/>
      <c r="J22" s="19"/>
      <c r="K22" s="19"/>
      <c r="L22" s="13"/>
      <c r="M22" s="13"/>
      <c r="N22" s="14"/>
      <c r="O22" s="14"/>
      <c r="P22" s="13"/>
      <c r="Q22" s="13"/>
      <c r="R22" s="13"/>
      <c r="S22" s="13"/>
      <c r="T22" s="13"/>
      <c r="U22" s="14"/>
      <c r="V22" s="14"/>
      <c r="W22" s="13"/>
      <c r="X22" s="13"/>
      <c r="Y22" s="13"/>
      <c r="Z22" s="13"/>
      <c r="AA22" s="13"/>
      <c r="AB22" s="14"/>
      <c r="AC22" s="14"/>
      <c r="AD22" s="13"/>
      <c r="AE22" s="13"/>
      <c r="AF22" s="13"/>
      <c r="AG22" s="13"/>
      <c r="AH22" s="13"/>
    </row>
    <row r="23" spans="1:45">
      <c r="A23" s="192"/>
      <c r="B23" s="199"/>
      <c r="C23" s="199"/>
      <c r="D23" s="23" t="s">
        <v>173</v>
      </c>
      <c r="E23" s="13"/>
      <c r="F23" s="13"/>
      <c r="G23" s="14"/>
      <c r="H23" s="14"/>
      <c r="I23" s="13"/>
      <c r="J23" s="13"/>
      <c r="K23" s="13"/>
      <c r="L23" s="19"/>
      <c r="M23" s="13"/>
      <c r="N23" s="14"/>
      <c r="O23" s="14"/>
      <c r="P23" s="13"/>
      <c r="Q23" s="13"/>
      <c r="R23" s="13"/>
      <c r="S23" s="13"/>
      <c r="T23" s="13"/>
      <c r="U23" s="14"/>
      <c r="V23" s="14"/>
      <c r="W23" s="13"/>
      <c r="X23" s="13"/>
      <c r="Y23" s="13"/>
      <c r="Z23" s="13"/>
      <c r="AA23" s="13"/>
      <c r="AB23" s="14"/>
      <c r="AC23" s="14"/>
      <c r="AD23" s="13"/>
      <c r="AE23" s="13"/>
      <c r="AF23" s="13"/>
      <c r="AG23" s="13"/>
      <c r="AH23" s="13"/>
    </row>
    <row r="24" spans="1:45">
      <c r="A24" s="192"/>
      <c r="B24" s="110"/>
      <c r="C24" s="198"/>
      <c r="D24" s="111" t="s">
        <v>129</v>
      </c>
      <c r="E24" s="13"/>
      <c r="F24" s="13"/>
      <c r="G24" s="14"/>
      <c r="H24" s="14"/>
      <c r="I24" s="13"/>
      <c r="J24" s="13"/>
      <c r="K24" s="13"/>
      <c r="L24" s="13"/>
      <c r="M24" s="19"/>
      <c r="N24" s="14"/>
      <c r="O24" s="14"/>
      <c r="P24" s="13"/>
      <c r="Q24" s="13"/>
      <c r="R24" s="13"/>
      <c r="S24" s="13"/>
      <c r="T24" s="13"/>
      <c r="U24" s="14"/>
      <c r="V24" s="14"/>
      <c r="W24" s="13"/>
      <c r="X24" s="13"/>
      <c r="Y24" s="13"/>
      <c r="Z24" s="13"/>
      <c r="AA24" s="13"/>
      <c r="AB24" s="14"/>
      <c r="AC24" s="14"/>
      <c r="AD24" s="13"/>
      <c r="AE24" s="13"/>
      <c r="AF24" s="13"/>
      <c r="AG24" s="13"/>
      <c r="AH24" s="13"/>
    </row>
    <row r="25" spans="1:45">
      <c r="A25" s="192"/>
      <c r="B25" s="192" t="s">
        <v>175</v>
      </c>
      <c r="C25" s="197" t="s">
        <v>175</v>
      </c>
      <c r="D25" s="96" t="s">
        <v>118</v>
      </c>
      <c r="E25" s="14"/>
      <c r="F25" s="14"/>
      <c r="G25" s="14"/>
      <c r="H25" s="14"/>
      <c r="I25" s="13"/>
      <c r="J25" s="13"/>
      <c r="K25" s="13"/>
      <c r="L25" s="13"/>
      <c r="M25" s="19"/>
      <c r="N25" s="14"/>
      <c r="O25" s="14"/>
      <c r="P25" s="13"/>
      <c r="Q25" s="13"/>
      <c r="R25" s="13"/>
      <c r="S25" s="13"/>
      <c r="T25" s="13"/>
      <c r="U25" s="14"/>
      <c r="V25" s="14"/>
      <c r="W25" s="13"/>
      <c r="X25" s="13"/>
      <c r="Y25" s="13"/>
      <c r="Z25" s="13"/>
      <c r="AA25" s="13"/>
      <c r="AB25" s="14"/>
      <c r="AC25" s="14"/>
      <c r="AD25" s="13"/>
      <c r="AE25" s="13"/>
      <c r="AF25" s="13"/>
      <c r="AG25" s="13"/>
      <c r="AH25" s="13"/>
    </row>
    <row r="26" spans="1:45">
      <c r="A26" s="192"/>
      <c r="B26" s="192"/>
      <c r="C26" s="198"/>
      <c r="D26" s="96" t="s">
        <v>119</v>
      </c>
      <c r="E26" s="14"/>
      <c r="F26" s="14"/>
      <c r="G26" s="14"/>
      <c r="H26" s="14"/>
      <c r="I26" s="13"/>
      <c r="J26" s="13"/>
      <c r="K26" s="13"/>
      <c r="L26" s="13"/>
      <c r="M26" s="13"/>
      <c r="N26" s="19"/>
      <c r="O26" s="19"/>
      <c r="P26" s="13"/>
      <c r="Q26" s="13"/>
      <c r="R26" s="13"/>
      <c r="S26" s="13"/>
      <c r="T26" s="13"/>
      <c r="U26" s="14"/>
      <c r="V26" s="14"/>
      <c r="W26" s="13"/>
      <c r="X26" s="13"/>
      <c r="Y26" s="13"/>
      <c r="Z26" s="13"/>
      <c r="AA26" s="13"/>
      <c r="AB26" s="14"/>
      <c r="AC26" s="14"/>
      <c r="AD26" s="13"/>
      <c r="AE26" s="13"/>
      <c r="AF26" s="13"/>
      <c r="AG26" s="13"/>
      <c r="AH26" s="13"/>
      <c r="AI26" s="97"/>
      <c r="AJ26" s="29"/>
      <c r="AK26" s="29"/>
      <c r="AL26" s="29"/>
      <c r="AM26" s="29"/>
      <c r="AN26" s="29"/>
      <c r="AO26" s="29"/>
      <c r="AP26" s="29"/>
      <c r="AQ26" s="29"/>
      <c r="AR26" s="29"/>
      <c r="AS26" s="29"/>
    </row>
    <row r="27" spans="1:45">
      <c r="A27" s="192"/>
      <c r="B27" s="190" t="s">
        <v>75</v>
      </c>
      <c r="C27" s="195" t="s">
        <v>76</v>
      </c>
      <c r="D27" s="196"/>
      <c r="E27" s="14"/>
      <c r="F27" s="14"/>
      <c r="G27" s="14"/>
      <c r="H27" s="14"/>
      <c r="I27" s="13"/>
      <c r="J27" s="13"/>
      <c r="K27" s="13"/>
      <c r="L27" s="13"/>
      <c r="M27" s="13"/>
      <c r="N27" s="14"/>
      <c r="O27" s="14"/>
      <c r="P27" s="19"/>
      <c r="Q27" s="19"/>
      <c r="R27" s="13"/>
      <c r="S27" s="13"/>
      <c r="T27" s="13"/>
      <c r="U27" s="14"/>
      <c r="V27" s="14"/>
      <c r="W27" s="13"/>
      <c r="X27" s="13"/>
      <c r="Y27" s="13"/>
      <c r="Z27" s="13"/>
      <c r="AA27" s="13"/>
      <c r="AB27" s="14"/>
      <c r="AC27" s="14"/>
      <c r="AD27" s="13"/>
      <c r="AE27" s="13"/>
      <c r="AF27" s="13"/>
      <c r="AG27" s="13"/>
      <c r="AH27" s="13"/>
      <c r="AI27" s="97"/>
      <c r="AJ27" s="29"/>
      <c r="AK27" s="29"/>
      <c r="AL27" s="29"/>
      <c r="AM27" s="29"/>
      <c r="AN27" s="29"/>
      <c r="AO27" s="29"/>
      <c r="AP27" s="29"/>
      <c r="AQ27" s="29"/>
      <c r="AR27" s="29"/>
      <c r="AS27" s="29"/>
    </row>
    <row r="28" spans="1:45">
      <c r="A28" s="192"/>
      <c r="B28" s="190"/>
      <c r="C28" s="195" t="s">
        <v>77</v>
      </c>
      <c r="D28" s="196"/>
      <c r="E28" s="14"/>
      <c r="F28" s="14"/>
      <c r="G28" s="14"/>
      <c r="H28" s="14"/>
      <c r="I28" s="13"/>
      <c r="J28" s="13"/>
      <c r="K28" s="13"/>
      <c r="L28" s="13"/>
      <c r="M28" s="13"/>
      <c r="N28" s="14"/>
      <c r="O28" s="14"/>
      <c r="P28" s="13"/>
      <c r="Q28" s="13"/>
      <c r="R28" s="19"/>
      <c r="S28" s="13"/>
      <c r="T28" s="13"/>
      <c r="U28" s="14"/>
      <c r="V28" s="14"/>
      <c r="W28" s="13"/>
      <c r="X28" s="13"/>
      <c r="Y28" s="13"/>
      <c r="Z28" s="13"/>
      <c r="AA28" s="13"/>
      <c r="AB28" s="14"/>
      <c r="AC28" s="14"/>
      <c r="AD28" s="13"/>
      <c r="AE28" s="13"/>
      <c r="AF28" s="13"/>
      <c r="AG28" s="13"/>
      <c r="AH28" s="13"/>
      <c r="AI28" s="97"/>
      <c r="AJ28" s="29"/>
      <c r="AK28" s="29"/>
      <c r="AL28" s="29"/>
      <c r="AM28" s="29"/>
      <c r="AN28" s="29"/>
      <c r="AO28" s="29"/>
      <c r="AP28" s="29"/>
      <c r="AQ28" s="29"/>
      <c r="AR28" s="29"/>
      <c r="AS28" s="29"/>
    </row>
    <row r="29" spans="1:45">
      <c r="A29" s="192"/>
      <c r="B29" s="190" t="s">
        <v>78</v>
      </c>
      <c r="C29" s="190" t="s">
        <v>16</v>
      </c>
      <c r="D29" s="94" t="s">
        <v>17</v>
      </c>
      <c r="E29" s="14"/>
      <c r="F29" s="14"/>
      <c r="G29" s="14"/>
      <c r="H29" s="14"/>
      <c r="I29" s="13"/>
      <c r="J29" s="13"/>
      <c r="K29" s="13"/>
      <c r="L29" s="13"/>
      <c r="M29" s="13"/>
      <c r="N29" s="14"/>
      <c r="O29" s="14"/>
      <c r="P29" s="13"/>
      <c r="Q29" s="13"/>
      <c r="R29" s="13"/>
      <c r="S29" s="19"/>
      <c r="T29" s="19"/>
      <c r="U29" s="14"/>
      <c r="V29" s="14"/>
      <c r="W29" s="13"/>
      <c r="X29" s="13"/>
      <c r="Y29" s="13"/>
      <c r="Z29" s="13"/>
      <c r="AA29" s="13"/>
      <c r="AB29" s="14"/>
      <c r="AC29" s="14"/>
      <c r="AD29" s="13"/>
      <c r="AE29" s="13"/>
      <c r="AF29" s="13"/>
      <c r="AG29" s="13"/>
      <c r="AH29" s="13"/>
      <c r="AI29" s="97"/>
      <c r="AJ29" s="97"/>
      <c r="AK29" s="97"/>
      <c r="AL29" s="97"/>
      <c r="AM29" s="97"/>
      <c r="AN29" s="97"/>
      <c r="AO29" s="97"/>
      <c r="AP29" s="97"/>
      <c r="AQ29" s="97"/>
      <c r="AR29" s="29"/>
      <c r="AS29" s="29"/>
    </row>
    <row r="30" spans="1:45">
      <c r="A30" s="192"/>
      <c r="B30" s="190"/>
      <c r="C30" s="190"/>
      <c r="D30" s="94" t="s">
        <v>18</v>
      </c>
      <c r="E30" s="14"/>
      <c r="F30" s="14"/>
      <c r="G30" s="14"/>
      <c r="H30" s="14"/>
      <c r="I30" s="13"/>
      <c r="J30" s="13"/>
      <c r="K30" s="13"/>
      <c r="L30" s="13"/>
      <c r="M30" s="13"/>
      <c r="N30" s="14"/>
      <c r="O30" s="14"/>
      <c r="P30" s="13"/>
      <c r="Q30" s="13"/>
      <c r="R30" s="13"/>
      <c r="S30" s="13"/>
      <c r="T30" s="13"/>
      <c r="U30" s="19"/>
      <c r="V30" s="19"/>
      <c r="W30" s="13"/>
      <c r="X30" s="13"/>
      <c r="Y30" s="13"/>
      <c r="Z30" s="13"/>
      <c r="AA30" s="13"/>
      <c r="AB30" s="14"/>
      <c r="AC30" s="14"/>
      <c r="AD30" s="13"/>
      <c r="AE30" s="13"/>
      <c r="AF30" s="13"/>
      <c r="AG30" s="13"/>
      <c r="AH30" s="13"/>
      <c r="AI30" s="97"/>
      <c r="AJ30" s="97"/>
      <c r="AK30" s="97"/>
      <c r="AL30" s="97"/>
      <c r="AM30" s="97"/>
      <c r="AN30" s="97"/>
      <c r="AO30" s="97"/>
      <c r="AP30" s="97"/>
      <c r="AQ30" s="97"/>
      <c r="AR30" s="29"/>
      <c r="AS30" s="29"/>
    </row>
    <row r="31" spans="1:45">
      <c r="A31" s="192"/>
      <c r="B31" s="190"/>
      <c r="C31" s="190"/>
      <c r="D31" s="94" t="s">
        <v>19</v>
      </c>
      <c r="E31" s="14"/>
      <c r="F31" s="14"/>
      <c r="G31" s="14"/>
      <c r="H31" s="14"/>
      <c r="I31" s="13"/>
      <c r="J31" s="13"/>
      <c r="K31" s="13"/>
      <c r="L31" s="13"/>
      <c r="M31" s="13"/>
      <c r="N31" s="14"/>
      <c r="O31" s="14"/>
      <c r="P31" s="13"/>
      <c r="Q31" s="13"/>
      <c r="R31" s="13"/>
      <c r="S31" s="13"/>
      <c r="T31" s="13"/>
      <c r="U31" s="14"/>
      <c r="V31" s="14"/>
      <c r="W31" s="19"/>
      <c r="X31" s="19"/>
      <c r="Y31" s="13"/>
      <c r="Z31" s="13"/>
      <c r="AA31" s="13"/>
      <c r="AB31" s="14"/>
      <c r="AC31" s="14"/>
      <c r="AD31" s="13"/>
      <c r="AE31" s="13"/>
      <c r="AF31" s="13"/>
      <c r="AG31" s="13"/>
      <c r="AH31" s="13"/>
      <c r="AI31" s="97"/>
      <c r="AJ31" s="97"/>
      <c r="AK31" s="97"/>
      <c r="AL31" s="97"/>
      <c r="AM31" s="97"/>
      <c r="AN31" s="97"/>
      <c r="AO31" s="97"/>
      <c r="AP31" s="97"/>
      <c r="AQ31" s="97"/>
      <c r="AR31" s="29"/>
      <c r="AS31" s="29"/>
    </row>
    <row r="32" spans="1:45">
      <c r="A32" s="192"/>
      <c r="B32" s="190"/>
      <c r="C32" s="190"/>
      <c r="D32" s="94" t="s">
        <v>20</v>
      </c>
      <c r="E32" s="14"/>
      <c r="F32" s="14"/>
      <c r="G32" s="14"/>
      <c r="H32" s="14"/>
      <c r="I32" s="13"/>
      <c r="J32" s="13"/>
      <c r="K32" s="13"/>
      <c r="L32" s="13"/>
      <c r="M32" s="13"/>
      <c r="N32" s="14"/>
      <c r="O32" s="14"/>
      <c r="P32" s="13"/>
      <c r="Q32" s="13"/>
      <c r="R32" s="13"/>
      <c r="S32" s="13"/>
      <c r="T32" s="13"/>
      <c r="U32" s="14"/>
      <c r="V32" s="14"/>
      <c r="W32" s="13"/>
      <c r="X32" s="19"/>
      <c r="Y32" s="19"/>
      <c r="Z32" s="13"/>
      <c r="AA32" s="13"/>
      <c r="AB32" s="14"/>
      <c r="AC32" s="14"/>
      <c r="AD32" s="13"/>
      <c r="AE32" s="13"/>
      <c r="AF32" s="13"/>
      <c r="AG32" s="13"/>
      <c r="AH32" s="13"/>
      <c r="AI32" s="97"/>
      <c r="AJ32" s="97"/>
      <c r="AK32" s="97"/>
      <c r="AL32" s="97"/>
      <c r="AM32" s="97"/>
      <c r="AN32" s="97"/>
      <c r="AO32" s="97"/>
      <c r="AP32" s="97"/>
      <c r="AQ32" s="97"/>
      <c r="AR32" s="29"/>
      <c r="AS32" s="29"/>
    </row>
    <row r="33" spans="1:45">
      <c r="A33" s="192"/>
      <c r="B33" s="190"/>
      <c r="C33" s="190" t="s">
        <v>21</v>
      </c>
      <c r="D33" s="94" t="s">
        <v>17</v>
      </c>
      <c r="E33" s="14"/>
      <c r="F33" s="14"/>
      <c r="G33" s="14"/>
      <c r="H33" s="14"/>
      <c r="I33" s="13"/>
      <c r="J33" s="13"/>
      <c r="K33" s="13"/>
      <c r="L33" s="13"/>
      <c r="M33" s="13"/>
      <c r="N33" s="14"/>
      <c r="O33" s="14"/>
      <c r="P33" s="13"/>
      <c r="Q33" s="13"/>
      <c r="R33" s="13"/>
      <c r="S33" s="13"/>
      <c r="T33" s="13"/>
      <c r="U33" s="14"/>
      <c r="V33" s="14"/>
      <c r="W33" s="13"/>
      <c r="X33" s="13"/>
      <c r="Y33" s="13"/>
      <c r="Z33" s="19"/>
      <c r="AA33" s="19"/>
      <c r="AB33" s="14"/>
      <c r="AC33" s="14"/>
      <c r="AD33" s="13"/>
      <c r="AE33" s="13"/>
      <c r="AF33" s="13"/>
      <c r="AG33" s="13"/>
      <c r="AH33" s="13"/>
      <c r="AI33" s="97"/>
      <c r="AJ33" s="97"/>
      <c r="AK33" s="97"/>
      <c r="AL33" s="97"/>
      <c r="AM33" s="97"/>
      <c r="AN33" s="97"/>
      <c r="AO33" s="97"/>
      <c r="AP33" s="97"/>
      <c r="AQ33" s="97"/>
      <c r="AR33" s="29"/>
      <c r="AS33" s="29"/>
    </row>
    <row r="34" spans="1:45">
      <c r="A34" s="192"/>
      <c r="B34" s="190"/>
      <c r="C34" s="190"/>
      <c r="D34" s="94" t="s">
        <v>18</v>
      </c>
      <c r="E34" s="14"/>
      <c r="F34" s="14"/>
      <c r="G34" s="14"/>
      <c r="H34" s="14"/>
      <c r="I34" s="13"/>
      <c r="J34" s="13"/>
      <c r="K34" s="13"/>
      <c r="L34" s="13"/>
      <c r="M34" s="13"/>
      <c r="N34" s="14"/>
      <c r="O34" s="14"/>
      <c r="P34" s="13"/>
      <c r="Q34" s="13"/>
      <c r="R34" s="13"/>
      <c r="S34" s="13"/>
      <c r="T34" s="13"/>
      <c r="U34" s="14"/>
      <c r="V34" s="14"/>
      <c r="W34" s="13"/>
      <c r="X34" s="13"/>
      <c r="Y34" s="13"/>
      <c r="Z34" s="13"/>
      <c r="AA34" s="19"/>
      <c r="AB34" s="19"/>
      <c r="AC34" s="14"/>
      <c r="AD34" s="13"/>
      <c r="AE34" s="13"/>
      <c r="AF34" s="13"/>
      <c r="AG34" s="13"/>
      <c r="AH34" s="13"/>
      <c r="AI34" s="97"/>
      <c r="AJ34" s="97"/>
      <c r="AK34" s="97"/>
      <c r="AL34" s="97"/>
      <c r="AM34" s="97"/>
      <c r="AN34" s="97"/>
      <c r="AO34" s="97"/>
      <c r="AP34" s="97"/>
      <c r="AQ34" s="97"/>
      <c r="AR34" s="29"/>
      <c r="AS34" s="29"/>
    </row>
    <row r="35" spans="1:45">
      <c r="A35" s="192"/>
      <c r="B35" s="190"/>
      <c r="C35" s="190"/>
      <c r="D35" s="94" t="s">
        <v>19</v>
      </c>
      <c r="E35" s="14"/>
      <c r="F35" s="14"/>
      <c r="G35" s="14"/>
      <c r="H35" s="14"/>
      <c r="I35" s="13"/>
      <c r="J35" s="13"/>
      <c r="K35" s="13"/>
      <c r="L35" s="13"/>
      <c r="M35" s="13"/>
      <c r="N35" s="14"/>
      <c r="O35" s="14"/>
      <c r="P35" s="13"/>
      <c r="Q35" s="13"/>
      <c r="R35" s="13"/>
      <c r="S35" s="13"/>
      <c r="T35" s="13"/>
      <c r="U35" s="14"/>
      <c r="V35" s="14"/>
      <c r="W35" s="13"/>
      <c r="X35" s="13"/>
      <c r="Y35" s="13"/>
      <c r="Z35" s="13"/>
      <c r="AA35" s="13"/>
      <c r="AB35" s="19"/>
      <c r="AC35" s="19"/>
      <c r="AD35" s="13"/>
      <c r="AE35" s="13"/>
      <c r="AF35" s="13"/>
      <c r="AG35" s="13"/>
      <c r="AH35" s="13"/>
      <c r="AI35" s="97"/>
      <c r="AJ35" s="97"/>
      <c r="AK35" s="97"/>
      <c r="AL35" s="97"/>
      <c r="AM35" s="97"/>
      <c r="AN35" s="97"/>
      <c r="AO35" s="97"/>
      <c r="AP35" s="97"/>
      <c r="AQ35" s="97"/>
      <c r="AR35" s="29"/>
      <c r="AS35" s="29"/>
    </row>
    <row r="36" spans="1:45">
      <c r="A36" s="192"/>
      <c r="B36" s="190"/>
      <c r="C36" s="190" t="s">
        <v>22</v>
      </c>
      <c r="D36" s="94" t="s">
        <v>17</v>
      </c>
      <c r="E36" s="14"/>
      <c r="F36" s="14"/>
      <c r="G36" s="14"/>
      <c r="H36" s="14"/>
      <c r="I36" s="13"/>
      <c r="J36" s="13"/>
      <c r="K36" s="13"/>
      <c r="L36" s="13"/>
      <c r="M36" s="13"/>
      <c r="N36" s="14"/>
      <c r="O36" s="14"/>
      <c r="P36" s="13"/>
      <c r="Q36" s="13"/>
      <c r="R36" s="13"/>
      <c r="S36" s="13"/>
      <c r="T36" s="13"/>
      <c r="U36" s="14"/>
      <c r="V36" s="14"/>
      <c r="W36" s="13"/>
      <c r="X36" s="13"/>
      <c r="Y36" s="13"/>
      <c r="Z36" s="13"/>
      <c r="AA36" s="13"/>
      <c r="AB36" s="14"/>
      <c r="AC36" s="14"/>
      <c r="AD36" s="19"/>
      <c r="AE36" s="19"/>
      <c r="AF36" s="13"/>
      <c r="AG36" s="13"/>
      <c r="AH36" s="13"/>
      <c r="AI36" s="97"/>
      <c r="AJ36" s="97"/>
      <c r="AK36" s="97"/>
      <c r="AL36" s="97"/>
      <c r="AM36" s="97"/>
      <c r="AN36" s="97"/>
      <c r="AO36" s="97"/>
      <c r="AP36" s="97"/>
      <c r="AQ36" s="97"/>
      <c r="AR36" s="29"/>
      <c r="AS36" s="29"/>
    </row>
    <row r="37" spans="1:45">
      <c r="A37" s="193"/>
      <c r="B37" s="190"/>
      <c r="C37" s="190"/>
      <c r="D37" s="94" t="s">
        <v>18</v>
      </c>
      <c r="E37" s="14"/>
      <c r="F37" s="14"/>
      <c r="G37" s="14"/>
      <c r="H37" s="14"/>
      <c r="I37" s="13"/>
      <c r="J37" s="13"/>
      <c r="K37" s="13"/>
      <c r="L37" s="13"/>
      <c r="M37" s="13"/>
      <c r="N37" s="14"/>
      <c r="O37" s="14"/>
      <c r="P37" s="13"/>
      <c r="Q37" s="13"/>
      <c r="R37" s="13"/>
      <c r="S37" s="13"/>
      <c r="T37" s="13"/>
      <c r="U37" s="14"/>
      <c r="V37" s="14"/>
      <c r="W37" s="13"/>
      <c r="X37" s="13"/>
      <c r="Y37" s="13"/>
      <c r="Z37" s="13"/>
      <c r="AA37" s="13"/>
      <c r="AB37" s="14"/>
      <c r="AC37" s="14"/>
      <c r="AD37" s="13"/>
      <c r="AE37" s="19"/>
      <c r="AF37" s="19"/>
      <c r="AG37" s="13"/>
      <c r="AH37" s="13"/>
      <c r="AI37" s="97"/>
      <c r="AJ37" s="97"/>
      <c r="AK37" s="97"/>
      <c r="AL37" s="97"/>
      <c r="AM37" s="97"/>
      <c r="AN37" s="97"/>
      <c r="AO37" s="97"/>
      <c r="AP37" s="97"/>
      <c r="AQ37" s="97"/>
      <c r="AR37" s="29"/>
      <c r="AS37" s="29"/>
    </row>
    <row r="38" spans="1:45">
      <c r="B38" s="98"/>
      <c r="C38" s="98"/>
      <c r="D38" s="98"/>
      <c r="AI38" s="97"/>
      <c r="AJ38" s="29"/>
      <c r="AK38" s="29"/>
      <c r="AL38" s="29"/>
      <c r="AM38" s="29"/>
      <c r="AN38" s="29"/>
      <c r="AO38" s="29"/>
      <c r="AP38" s="29"/>
      <c r="AQ38" s="29"/>
      <c r="AR38" s="29"/>
      <c r="AS38" s="29"/>
    </row>
  </sheetData>
  <mergeCells count="25">
    <mergeCell ref="C13:C18"/>
    <mergeCell ref="C19:C24"/>
    <mergeCell ref="A1:D3"/>
    <mergeCell ref="E1:AH1"/>
    <mergeCell ref="I2:T2"/>
    <mergeCell ref="A4:A7"/>
    <mergeCell ref="A9:D11"/>
    <mergeCell ref="E9:AH9"/>
    <mergeCell ref="I10:T10"/>
    <mergeCell ref="C33:C35"/>
    <mergeCell ref="C36:C37"/>
    <mergeCell ref="A13:A37"/>
    <mergeCell ref="B4:D4"/>
    <mergeCell ref="B5:D5"/>
    <mergeCell ref="B6:D6"/>
    <mergeCell ref="B7:D7"/>
    <mergeCell ref="C27:D27"/>
    <mergeCell ref="C28:D28"/>
    <mergeCell ref="C25:C26"/>
    <mergeCell ref="B25:B26"/>
    <mergeCell ref="B27:B28"/>
    <mergeCell ref="B29:B37"/>
    <mergeCell ref="C29:C32"/>
    <mergeCell ref="B13:B23"/>
    <mergeCell ref="C12:D1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"/>
  <sheetViews>
    <sheetView workbookViewId="0">
      <selection activeCell="B25" sqref="B25:O25"/>
    </sheetView>
  </sheetViews>
  <sheetFormatPr defaultRowHeight="14.25"/>
  <cols>
    <col min="1" max="1" width="3" customWidth="1"/>
  </cols>
  <sheetData>
    <row r="1" spans="1:32">
      <c r="A1" s="208" t="s">
        <v>11</v>
      </c>
      <c r="B1" s="209"/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10"/>
    </row>
    <row r="2" spans="1:32">
      <c r="A2" s="211"/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3"/>
    </row>
    <row r="3" spans="1:32">
      <c r="A3" s="211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3"/>
    </row>
    <row r="4" spans="1:32" ht="15" thickBot="1">
      <c r="A4" s="214"/>
      <c r="B4" s="215"/>
      <c r="C4" s="215"/>
      <c r="D4" s="215"/>
      <c r="E4" s="215"/>
      <c r="F4" s="215"/>
      <c r="G4" s="215"/>
      <c r="H4" s="215"/>
      <c r="I4" s="215"/>
      <c r="J4" s="215"/>
      <c r="K4" s="215"/>
      <c r="L4" s="215"/>
      <c r="M4" s="215"/>
      <c r="N4" s="215"/>
      <c r="O4" s="216"/>
    </row>
    <row r="5" spans="1:32">
      <c r="A5" s="100">
        <v>1</v>
      </c>
      <c r="B5" s="204"/>
      <c r="C5" s="204"/>
      <c r="D5" s="204"/>
      <c r="E5" s="204"/>
      <c r="F5" s="204"/>
      <c r="G5" s="204"/>
      <c r="H5" s="204"/>
      <c r="I5" s="204"/>
      <c r="J5" s="204"/>
      <c r="K5" s="204"/>
      <c r="L5" s="204"/>
      <c r="M5" s="204"/>
      <c r="N5" s="204"/>
      <c r="O5" s="205"/>
    </row>
    <row r="6" spans="1:32">
      <c r="A6" s="101">
        <f>A5+1</f>
        <v>2</v>
      </c>
      <c r="B6" s="204"/>
      <c r="C6" s="204"/>
      <c r="D6" s="204"/>
      <c r="E6" s="204"/>
      <c r="F6" s="204"/>
      <c r="G6" s="204"/>
      <c r="H6" s="204"/>
      <c r="I6" s="204"/>
      <c r="J6" s="204"/>
      <c r="K6" s="204"/>
      <c r="L6" s="204"/>
      <c r="M6" s="204"/>
      <c r="N6" s="204"/>
      <c r="O6" s="205"/>
    </row>
    <row r="7" spans="1:32">
      <c r="A7" s="101">
        <f t="shared" ref="A7:A42" si="0">A6+1</f>
        <v>3</v>
      </c>
      <c r="B7" s="204"/>
      <c r="C7" s="204"/>
      <c r="D7" s="204"/>
      <c r="E7" s="204"/>
      <c r="F7" s="204"/>
      <c r="G7" s="204"/>
      <c r="H7" s="204"/>
      <c r="I7" s="204"/>
      <c r="J7" s="204"/>
      <c r="K7" s="204"/>
      <c r="L7" s="204"/>
      <c r="M7" s="204"/>
      <c r="N7" s="204"/>
      <c r="O7" s="205"/>
      <c r="W7" s="35"/>
      <c r="X7" s="35"/>
      <c r="Y7" s="35"/>
      <c r="Z7" s="35"/>
      <c r="AA7" s="35"/>
      <c r="AB7" s="35"/>
      <c r="AC7" s="35"/>
      <c r="AD7" s="35"/>
      <c r="AE7" s="35"/>
      <c r="AF7" s="35"/>
    </row>
    <row r="8" spans="1:32">
      <c r="A8" s="101">
        <f t="shared" si="0"/>
        <v>4</v>
      </c>
      <c r="B8" s="204"/>
      <c r="C8" s="204"/>
      <c r="D8" s="204"/>
      <c r="E8" s="204"/>
      <c r="F8" s="204"/>
      <c r="G8" s="204"/>
      <c r="H8" s="204"/>
      <c r="I8" s="204"/>
      <c r="J8" s="204"/>
      <c r="K8" s="204"/>
      <c r="L8" s="204"/>
      <c r="M8" s="204"/>
      <c r="N8" s="204"/>
      <c r="O8" s="205"/>
      <c r="W8" s="35"/>
      <c r="X8" s="35"/>
      <c r="Y8" s="35"/>
      <c r="Z8" s="35"/>
      <c r="AA8" s="35"/>
      <c r="AB8" s="35"/>
      <c r="AC8" s="35"/>
      <c r="AD8" s="35"/>
      <c r="AE8" s="35"/>
      <c r="AF8" s="35"/>
    </row>
    <row r="9" spans="1:32">
      <c r="A9" s="101">
        <f t="shared" si="0"/>
        <v>5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5"/>
      <c r="W9" s="35"/>
      <c r="X9" s="35"/>
      <c r="Y9" s="35"/>
      <c r="Z9" s="35"/>
      <c r="AA9" s="35"/>
      <c r="AB9" s="35"/>
      <c r="AC9" s="35"/>
      <c r="AD9" s="35"/>
      <c r="AE9" s="35"/>
      <c r="AF9" s="35"/>
    </row>
    <row r="10" spans="1:32">
      <c r="A10" s="101">
        <f t="shared" si="0"/>
        <v>6</v>
      </c>
      <c r="B10" s="204"/>
      <c r="C10" s="204"/>
      <c r="D10" s="204"/>
      <c r="E10" s="204"/>
      <c r="F10" s="204"/>
      <c r="G10" s="204"/>
      <c r="H10" s="204"/>
      <c r="I10" s="204"/>
      <c r="J10" s="204"/>
      <c r="K10" s="204"/>
      <c r="L10" s="204"/>
      <c r="M10" s="204"/>
      <c r="N10" s="204"/>
      <c r="O10" s="205"/>
      <c r="W10" s="35"/>
      <c r="X10" s="35"/>
      <c r="Y10" s="35"/>
      <c r="Z10" s="35"/>
      <c r="AA10" s="35"/>
      <c r="AB10" s="35"/>
      <c r="AC10" s="35"/>
      <c r="AD10" s="35"/>
      <c r="AE10" s="35"/>
      <c r="AF10" s="35"/>
    </row>
    <row r="11" spans="1:32">
      <c r="A11" s="101">
        <f t="shared" si="0"/>
        <v>7</v>
      </c>
      <c r="B11" s="204"/>
      <c r="C11" s="204"/>
      <c r="D11" s="204"/>
      <c r="E11" s="204"/>
      <c r="F11" s="204"/>
      <c r="G11" s="204"/>
      <c r="H11" s="204"/>
      <c r="I11" s="204"/>
      <c r="J11" s="204"/>
      <c r="K11" s="204"/>
      <c r="L11" s="204"/>
      <c r="M11" s="204"/>
      <c r="N11" s="204"/>
      <c r="O11" s="205"/>
      <c r="W11" s="35"/>
      <c r="X11" s="35"/>
      <c r="Y11" s="35"/>
      <c r="Z11" s="35"/>
      <c r="AA11" s="35"/>
      <c r="AB11" s="35"/>
      <c r="AC11" s="35"/>
      <c r="AD11" s="35"/>
      <c r="AE11" s="35"/>
      <c r="AF11" s="35"/>
    </row>
    <row r="12" spans="1:32">
      <c r="A12" s="101">
        <f t="shared" si="0"/>
        <v>8</v>
      </c>
      <c r="B12" s="204"/>
      <c r="C12" s="204"/>
      <c r="D12" s="204"/>
      <c r="E12" s="204"/>
      <c r="F12" s="204"/>
      <c r="G12" s="204"/>
      <c r="H12" s="204"/>
      <c r="I12" s="204"/>
      <c r="J12" s="204"/>
      <c r="K12" s="204"/>
      <c r="L12" s="204"/>
      <c r="M12" s="204"/>
      <c r="N12" s="204"/>
      <c r="O12" s="205"/>
      <c r="W12" s="35"/>
      <c r="X12" s="35"/>
      <c r="Y12" s="35"/>
      <c r="Z12" s="35"/>
      <c r="AA12" s="35"/>
      <c r="AB12" s="35"/>
      <c r="AC12" s="35"/>
      <c r="AD12" s="35"/>
      <c r="AE12" s="35"/>
      <c r="AF12" s="35"/>
    </row>
    <row r="13" spans="1:32">
      <c r="A13" s="101">
        <f t="shared" si="0"/>
        <v>9</v>
      </c>
      <c r="B13" s="204"/>
      <c r="C13" s="204"/>
      <c r="D13" s="204"/>
      <c r="E13" s="204"/>
      <c r="F13" s="204"/>
      <c r="G13" s="204"/>
      <c r="H13" s="204"/>
      <c r="I13" s="204"/>
      <c r="J13" s="204"/>
      <c r="K13" s="204"/>
      <c r="L13" s="204"/>
      <c r="M13" s="204"/>
      <c r="N13" s="204"/>
      <c r="O13" s="205"/>
      <c r="W13" s="35"/>
      <c r="X13" s="35"/>
      <c r="Y13" s="35"/>
      <c r="Z13" s="35"/>
      <c r="AA13" s="35"/>
      <c r="AB13" s="35"/>
      <c r="AC13" s="35"/>
      <c r="AD13" s="35"/>
      <c r="AE13" s="35"/>
      <c r="AF13" s="35"/>
    </row>
    <row r="14" spans="1:32">
      <c r="A14" s="101">
        <f t="shared" si="0"/>
        <v>10</v>
      </c>
      <c r="B14" s="204"/>
      <c r="C14" s="204"/>
      <c r="D14" s="204"/>
      <c r="E14" s="204"/>
      <c r="F14" s="204"/>
      <c r="G14" s="204"/>
      <c r="H14" s="204"/>
      <c r="I14" s="204"/>
      <c r="J14" s="204"/>
      <c r="K14" s="204"/>
      <c r="L14" s="204"/>
      <c r="M14" s="204"/>
      <c r="N14" s="204"/>
      <c r="O14" s="205"/>
      <c r="W14" s="35"/>
      <c r="X14" s="35"/>
      <c r="Y14" s="35"/>
      <c r="Z14" s="35"/>
      <c r="AA14" s="35"/>
      <c r="AB14" s="35"/>
      <c r="AC14" s="35"/>
      <c r="AD14" s="35"/>
      <c r="AE14" s="35"/>
      <c r="AF14" s="35"/>
    </row>
    <row r="15" spans="1:32">
      <c r="A15" s="101">
        <f t="shared" si="0"/>
        <v>11</v>
      </c>
      <c r="B15" s="204"/>
      <c r="C15" s="204"/>
      <c r="D15" s="204"/>
      <c r="E15" s="204"/>
      <c r="F15" s="204"/>
      <c r="G15" s="204"/>
      <c r="H15" s="204"/>
      <c r="I15" s="204"/>
      <c r="J15" s="204"/>
      <c r="K15" s="204"/>
      <c r="L15" s="204"/>
      <c r="M15" s="204"/>
      <c r="N15" s="204"/>
      <c r="O15" s="205"/>
      <c r="W15" s="35"/>
      <c r="X15" s="35"/>
      <c r="Y15" s="35"/>
      <c r="Z15" s="35"/>
      <c r="AA15" s="35"/>
      <c r="AB15" s="35"/>
      <c r="AC15" s="35"/>
      <c r="AD15" s="35"/>
      <c r="AE15" s="35"/>
      <c r="AF15" s="35"/>
    </row>
    <row r="16" spans="1:32">
      <c r="A16" s="101">
        <f t="shared" si="0"/>
        <v>12</v>
      </c>
      <c r="B16" s="204"/>
      <c r="C16" s="204"/>
      <c r="D16" s="204"/>
      <c r="E16" s="204"/>
      <c r="F16" s="204"/>
      <c r="G16" s="204"/>
      <c r="H16" s="204"/>
      <c r="I16" s="204"/>
      <c r="J16" s="204"/>
      <c r="K16" s="204"/>
      <c r="L16" s="204"/>
      <c r="M16" s="204"/>
      <c r="N16" s="204"/>
      <c r="O16" s="205"/>
      <c r="W16" s="35"/>
      <c r="X16" s="35"/>
      <c r="Y16" s="35"/>
      <c r="Z16" s="35"/>
      <c r="AA16" s="35"/>
      <c r="AB16" s="35"/>
      <c r="AC16" s="35"/>
      <c r="AD16" s="35"/>
      <c r="AE16" s="35"/>
      <c r="AF16" s="35"/>
    </row>
    <row r="17" spans="1:32">
      <c r="A17" s="101">
        <f t="shared" si="0"/>
        <v>13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5"/>
      <c r="W17" s="35"/>
      <c r="X17" s="35"/>
      <c r="Y17" s="35"/>
      <c r="Z17" s="35"/>
      <c r="AA17" s="35"/>
      <c r="AB17" s="35"/>
      <c r="AC17" s="35"/>
      <c r="AD17" s="35"/>
      <c r="AE17" s="35"/>
      <c r="AF17" s="35"/>
    </row>
    <row r="18" spans="1:32">
      <c r="A18" s="101">
        <f t="shared" si="0"/>
        <v>14</v>
      </c>
      <c r="B18" s="204"/>
      <c r="C18" s="204"/>
      <c r="D18" s="204"/>
      <c r="E18" s="204"/>
      <c r="F18" s="204"/>
      <c r="G18" s="204"/>
      <c r="H18" s="204"/>
      <c r="I18" s="204"/>
      <c r="J18" s="204"/>
      <c r="K18" s="204"/>
      <c r="L18" s="204"/>
      <c r="M18" s="204"/>
      <c r="N18" s="204"/>
      <c r="O18" s="205"/>
      <c r="W18" s="35"/>
      <c r="X18" s="35"/>
      <c r="Y18" s="35"/>
      <c r="Z18" s="35"/>
      <c r="AA18" s="35"/>
      <c r="AB18" s="35"/>
      <c r="AC18" s="35"/>
      <c r="AD18" s="35"/>
      <c r="AE18" s="35"/>
      <c r="AF18" s="35"/>
    </row>
    <row r="19" spans="1:32">
      <c r="A19" s="101">
        <f t="shared" si="0"/>
        <v>15</v>
      </c>
      <c r="B19" s="204"/>
      <c r="C19" s="204"/>
      <c r="D19" s="204"/>
      <c r="E19" s="204"/>
      <c r="F19" s="204"/>
      <c r="G19" s="204"/>
      <c r="H19" s="204"/>
      <c r="I19" s="204"/>
      <c r="J19" s="204"/>
      <c r="K19" s="204"/>
      <c r="L19" s="204"/>
      <c r="M19" s="204"/>
      <c r="N19" s="204"/>
      <c r="O19" s="205"/>
      <c r="W19" s="35"/>
      <c r="X19" s="35"/>
      <c r="Y19" s="35"/>
      <c r="Z19" s="35"/>
      <c r="AA19" s="35"/>
      <c r="AB19" s="35"/>
      <c r="AC19" s="35"/>
      <c r="AD19" s="35"/>
      <c r="AE19" s="35"/>
      <c r="AF19" s="35"/>
    </row>
    <row r="20" spans="1:32">
      <c r="A20" s="101">
        <f t="shared" si="0"/>
        <v>16</v>
      </c>
      <c r="B20" s="204"/>
      <c r="C20" s="204"/>
      <c r="D20" s="204"/>
      <c r="E20" s="204"/>
      <c r="F20" s="204"/>
      <c r="G20" s="204"/>
      <c r="H20" s="204"/>
      <c r="I20" s="204"/>
      <c r="J20" s="204"/>
      <c r="K20" s="204"/>
      <c r="L20" s="204"/>
      <c r="M20" s="204"/>
      <c r="N20" s="204"/>
      <c r="O20" s="205"/>
      <c r="W20" s="35"/>
      <c r="X20" s="35"/>
      <c r="Y20" s="35"/>
      <c r="Z20" s="35"/>
      <c r="AA20" s="35"/>
      <c r="AB20" s="35"/>
      <c r="AC20" s="35"/>
      <c r="AD20" s="35"/>
      <c r="AE20" s="35"/>
      <c r="AF20" s="35"/>
    </row>
    <row r="21" spans="1:32">
      <c r="A21" s="101">
        <f t="shared" si="0"/>
        <v>17</v>
      </c>
      <c r="B21" s="204"/>
      <c r="C21" s="204"/>
      <c r="D21" s="204"/>
      <c r="E21" s="204"/>
      <c r="F21" s="204"/>
      <c r="G21" s="204"/>
      <c r="H21" s="204"/>
      <c r="I21" s="204"/>
      <c r="J21" s="204"/>
      <c r="K21" s="204"/>
      <c r="L21" s="204"/>
      <c r="M21" s="204"/>
      <c r="N21" s="204"/>
      <c r="O21" s="205"/>
      <c r="W21" s="35"/>
      <c r="X21" s="35"/>
      <c r="Y21" s="35"/>
      <c r="Z21" s="35"/>
      <c r="AA21" s="35"/>
      <c r="AB21" s="35"/>
      <c r="AC21" s="35"/>
      <c r="AD21" s="35"/>
      <c r="AE21" s="35"/>
      <c r="AF21" s="35"/>
    </row>
    <row r="22" spans="1:32">
      <c r="A22" s="101">
        <f t="shared" si="0"/>
        <v>18</v>
      </c>
      <c r="B22" s="204"/>
      <c r="C22" s="204"/>
      <c r="D22" s="204"/>
      <c r="E22" s="204"/>
      <c r="F22" s="204"/>
      <c r="G22" s="204"/>
      <c r="H22" s="204"/>
      <c r="I22" s="204"/>
      <c r="J22" s="204"/>
      <c r="K22" s="204"/>
      <c r="L22" s="204"/>
      <c r="M22" s="204"/>
      <c r="N22" s="204"/>
      <c r="O22" s="205"/>
      <c r="W22" s="35"/>
      <c r="X22" s="35"/>
      <c r="Y22" s="35"/>
      <c r="Z22" s="35"/>
      <c r="AA22" s="35"/>
      <c r="AB22" s="35"/>
      <c r="AC22" s="35"/>
      <c r="AD22" s="35"/>
      <c r="AE22" s="35"/>
      <c r="AF22" s="35"/>
    </row>
    <row r="23" spans="1:32">
      <c r="A23" s="101">
        <f t="shared" si="0"/>
        <v>19</v>
      </c>
      <c r="B23" s="204"/>
      <c r="C23" s="204"/>
      <c r="D23" s="204"/>
      <c r="E23" s="204"/>
      <c r="F23" s="204"/>
      <c r="G23" s="204"/>
      <c r="H23" s="204"/>
      <c r="I23" s="204"/>
      <c r="J23" s="204"/>
      <c r="K23" s="204"/>
      <c r="L23" s="204"/>
      <c r="M23" s="204"/>
      <c r="N23" s="204"/>
      <c r="O23" s="205"/>
      <c r="W23" s="35"/>
      <c r="X23" s="35"/>
      <c r="Y23" s="35"/>
      <c r="Z23" s="35"/>
      <c r="AA23" s="35"/>
      <c r="AB23" s="35"/>
      <c r="AC23" s="35"/>
      <c r="AD23" s="35"/>
      <c r="AE23" s="35"/>
      <c r="AF23" s="35"/>
    </row>
    <row r="24" spans="1:32">
      <c r="A24" s="101">
        <f t="shared" si="0"/>
        <v>20</v>
      </c>
      <c r="B24" s="204"/>
      <c r="C24" s="204"/>
      <c r="D24" s="204"/>
      <c r="E24" s="204"/>
      <c r="F24" s="204"/>
      <c r="G24" s="204"/>
      <c r="H24" s="204"/>
      <c r="I24" s="204"/>
      <c r="J24" s="204"/>
      <c r="K24" s="204"/>
      <c r="L24" s="204"/>
      <c r="M24" s="204"/>
      <c r="N24" s="204"/>
      <c r="O24" s="205"/>
      <c r="W24" s="35"/>
      <c r="X24" s="35"/>
      <c r="Y24" s="35"/>
      <c r="Z24" s="35"/>
      <c r="AA24" s="35"/>
      <c r="AB24" s="35"/>
      <c r="AC24" s="35"/>
      <c r="AD24" s="35"/>
      <c r="AE24" s="35"/>
      <c r="AF24" s="35"/>
    </row>
    <row r="25" spans="1:32">
      <c r="A25" s="101">
        <f t="shared" si="0"/>
        <v>21</v>
      </c>
      <c r="B25" s="204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5"/>
      <c r="W25" s="35"/>
      <c r="X25" s="35"/>
      <c r="Y25" s="35"/>
      <c r="Z25" s="35"/>
      <c r="AA25" s="35"/>
      <c r="AB25" s="35"/>
      <c r="AC25" s="35"/>
      <c r="AD25" s="35"/>
      <c r="AE25" s="35"/>
      <c r="AF25" s="35"/>
    </row>
    <row r="26" spans="1:32">
      <c r="A26" s="101">
        <f t="shared" si="0"/>
        <v>22</v>
      </c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5"/>
      <c r="W26" s="35"/>
      <c r="X26" s="35"/>
      <c r="Y26" s="35"/>
      <c r="Z26" s="35"/>
      <c r="AA26" s="35"/>
      <c r="AB26" s="35"/>
      <c r="AC26" s="35"/>
      <c r="AD26" s="35"/>
      <c r="AE26" s="35"/>
      <c r="AF26" s="35"/>
    </row>
    <row r="27" spans="1:32">
      <c r="A27" s="101">
        <f t="shared" si="0"/>
        <v>23</v>
      </c>
      <c r="B27" s="204"/>
      <c r="C27" s="204"/>
      <c r="D27" s="204"/>
      <c r="E27" s="204"/>
      <c r="F27" s="204"/>
      <c r="G27" s="204"/>
      <c r="H27" s="204"/>
      <c r="I27" s="204"/>
      <c r="J27" s="204"/>
      <c r="K27" s="204"/>
      <c r="L27" s="204"/>
      <c r="M27" s="204"/>
      <c r="N27" s="204"/>
      <c r="O27" s="205"/>
      <c r="W27" s="35"/>
      <c r="X27" s="35"/>
      <c r="Y27" s="35"/>
      <c r="Z27" s="35"/>
      <c r="AA27" s="35"/>
      <c r="AB27" s="35"/>
      <c r="AC27" s="35"/>
      <c r="AD27" s="35"/>
      <c r="AE27" s="35"/>
      <c r="AF27" s="35"/>
    </row>
    <row r="28" spans="1:32">
      <c r="A28" s="101">
        <f t="shared" si="0"/>
        <v>24</v>
      </c>
      <c r="B28" s="204"/>
      <c r="C28" s="204"/>
      <c r="D28" s="204"/>
      <c r="E28" s="204"/>
      <c r="F28" s="204"/>
      <c r="G28" s="204"/>
      <c r="H28" s="204"/>
      <c r="I28" s="204"/>
      <c r="J28" s="204"/>
      <c r="K28" s="204"/>
      <c r="L28" s="204"/>
      <c r="M28" s="204"/>
      <c r="N28" s="204"/>
      <c r="O28" s="205"/>
      <c r="W28" s="35"/>
      <c r="X28" s="35"/>
      <c r="Y28" s="35"/>
      <c r="Z28" s="35"/>
      <c r="AA28" s="35"/>
      <c r="AB28" s="35"/>
      <c r="AC28" s="35"/>
      <c r="AD28" s="35"/>
      <c r="AE28" s="35"/>
      <c r="AF28" s="35"/>
    </row>
    <row r="29" spans="1:32">
      <c r="A29" s="101">
        <f t="shared" si="0"/>
        <v>25</v>
      </c>
      <c r="B29" s="204"/>
      <c r="C29" s="204"/>
      <c r="D29" s="204"/>
      <c r="E29" s="204"/>
      <c r="F29" s="204"/>
      <c r="G29" s="204"/>
      <c r="H29" s="204"/>
      <c r="I29" s="204"/>
      <c r="J29" s="204"/>
      <c r="K29" s="204"/>
      <c r="L29" s="204"/>
      <c r="M29" s="204"/>
      <c r="N29" s="204"/>
      <c r="O29" s="205"/>
      <c r="W29" s="35"/>
      <c r="X29" s="35"/>
      <c r="Y29" s="35"/>
      <c r="Z29" s="35"/>
      <c r="AA29" s="35"/>
      <c r="AB29" s="35"/>
      <c r="AC29" s="35"/>
      <c r="AD29" s="35"/>
      <c r="AE29" s="35"/>
      <c r="AF29" s="35"/>
    </row>
    <row r="30" spans="1:32">
      <c r="A30" s="101">
        <f t="shared" si="0"/>
        <v>26</v>
      </c>
      <c r="B30" s="204"/>
      <c r="C30" s="204"/>
      <c r="D30" s="204"/>
      <c r="E30" s="204"/>
      <c r="F30" s="204"/>
      <c r="G30" s="204"/>
      <c r="H30" s="204"/>
      <c r="I30" s="204"/>
      <c r="J30" s="204"/>
      <c r="K30" s="204"/>
      <c r="L30" s="204"/>
      <c r="M30" s="204"/>
      <c r="N30" s="204"/>
      <c r="O30" s="205"/>
      <c r="W30" s="35"/>
      <c r="X30" s="35"/>
      <c r="Y30" s="35"/>
      <c r="Z30" s="35"/>
      <c r="AA30" s="35"/>
      <c r="AB30" s="35"/>
      <c r="AC30" s="35"/>
      <c r="AD30" s="35"/>
      <c r="AE30" s="35"/>
      <c r="AF30" s="35"/>
    </row>
    <row r="31" spans="1:32">
      <c r="A31" s="101">
        <f t="shared" si="0"/>
        <v>27</v>
      </c>
      <c r="B31" s="204"/>
      <c r="C31" s="204"/>
      <c r="D31" s="204"/>
      <c r="E31" s="204"/>
      <c r="F31" s="204"/>
      <c r="G31" s="204"/>
      <c r="H31" s="204"/>
      <c r="I31" s="204"/>
      <c r="J31" s="204"/>
      <c r="K31" s="204"/>
      <c r="L31" s="204"/>
      <c r="M31" s="204"/>
      <c r="N31" s="204"/>
      <c r="O31" s="205"/>
      <c r="W31" s="35"/>
      <c r="X31" s="35"/>
      <c r="Y31" s="35"/>
      <c r="Z31" s="35"/>
      <c r="AA31" s="35"/>
      <c r="AB31" s="35"/>
      <c r="AC31" s="35"/>
      <c r="AD31" s="35"/>
      <c r="AE31" s="35"/>
      <c r="AF31" s="35"/>
    </row>
    <row r="32" spans="1:32">
      <c r="A32" s="101">
        <f t="shared" si="0"/>
        <v>28</v>
      </c>
      <c r="B32" s="204"/>
      <c r="C32" s="204"/>
      <c r="D32" s="204"/>
      <c r="E32" s="204"/>
      <c r="F32" s="204"/>
      <c r="G32" s="204"/>
      <c r="H32" s="204"/>
      <c r="I32" s="204"/>
      <c r="J32" s="204"/>
      <c r="K32" s="204"/>
      <c r="L32" s="204"/>
      <c r="M32" s="204"/>
      <c r="N32" s="204"/>
      <c r="O32" s="205"/>
      <c r="W32" s="35"/>
      <c r="X32" s="35"/>
      <c r="Y32" s="35"/>
      <c r="Z32" s="35"/>
      <c r="AA32" s="35"/>
      <c r="AB32" s="35"/>
      <c r="AC32" s="35"/>
      <c r="AD32" s="35"/>
      <c r="AE32" s="35"/>
      <c r="AF32" s="35"/>
    </row>
    <row r="33" spans="1:32">
      <c r="A33" s="101">
        <f t="shared" si="0"/>
        <v>29</v>
      </c>
      <c r="B33" s="204"/>
      <c r="C33" s="204"/>
      <c r="D33" s="204"/>
      <c r="E33" s="204"/>
      <c r="F33" s="204"/>
      <c r="G33" s="204"/>
      <c r="H33" s="204"/>
      <c r="I33" s="204"/>
      <c r="J33" s="204"/>
      <c r="K33" s="204"/>
      <c r="L33" s="204"/>
      <c r="M33" s="204"/>
      <c r="N33" s="204"/>
      <c r="O33" s="205"/>
      <c r="W33" s="35"/>
      <c r="X33" s="35"/>
      <c r="Y33" s="35"/>
      <c r="Z33" s="35"/>
      <c r="AA33" s="35"/>
      <c r="AB33" s="35"/>
      <c r="AC33" s="35"/>
      <c r="AD33" s="35"/>
      <c r="AE33" s="35"/>
      <c r="AF33" s="35"/>
    </row>
    <row r="34" spans="1:32">
      <c r="A34" s="101">
        <f t="shared" si="0"/>
        <v>30</v>
      </c>
      <c r="B34" s="204"/>
      <c r="C34" s="204"/>
      <c r="D34" s="204"/>
      <c r="E34" s="204"/>
      <c r="F34" s="204"/>
      <c r="G34" s="204"/>
      <c r="H34" s="204"/>
      <c r="I34" s="204"/>
      <c r="J34" s="204"/>
      <c r="K34" s="204"/>
      <c r="L34" s="204"/>
      <c r="M34" s="204"/>
      <c r="N34" s="204"/>
      <c r="O34" s="205"/>
      <c r="W34" s="35"/>
      <c r="X34" s="35"/>
      <c r="Y34" s="35"/>
      <c r="Z34" s="35"/>
      <c r="AA34" s="35"/>
      <c r="AB34" s="35"/>
      <c r="AC34" s="35"/>
      <c r="AD34" s="35"/>
      <c r="AE34" s="35"/>
      <c r="AF34" s="35"/>
    </row>
    <row r="35" spans="1:32">
      <c r="A35" s="101">
        <f t="shared" si="0"/>
        <v>31</v>
      </c>
      <c r="B35" s="204"/>
      <c r="C35" s="204"/>
      <c r="D35" s="204"/>
      <c r="E35" s="204"/>
      <c r="F35" s="204"/>
      <c r="G35" s="204"/>
      <c r="H35" s="204"/>
      <c r="I35" s="204"/>
      <c r="J35" s="204"/>
      <c r="K35" s="204"/>
      <c r="L35" s="204"/>
      <c r="M35" s="204"/>
      <c r="N35" s="204"/>
      <c r="O35" s="205"/>
      <c r="W35" s="35"/>
      <c r="X35" s="35"/>
      <c r="Y35" s="35"/>
      <c r="Z35" s="35"/>
      <c r="AA35" s="35"/>
      <c r="AB35" s="35"/>
      <c r="AC35" s="35"/>
      <c r="AD35" s="35"/>
      <c r="AE35" s="35"/>
      <c r="AF35" s="35"/>
    </row>
    <row r="36" spans="1:32">
      <c r="A36" s="101">
        <f t="shared" si="0"/>
        <v>32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5"/>
      <c r="W36" s="35"/>
      <c r="X36" s="35"/>
      <c r="Y36" s="35"/>
      <c r="Z36" s="35"/>
      <c r="AA36" s="35"/>
      <c r="AB36" s="35"/>
      <c r="AC36" s="35"/>
      <c r="AD36" s="35"/>
      <c r="AE36" s="35"/>
      <c r="AF36" s="35"/>
    </row>
    <row r="37" spans="1:32">
      <c r="A37" s="101">
        <f t="shared" si="0"/>
        <v>33</v>
      </c>
      <c r="B37" s="204"/>
      <c r="C37" s="204"/>
      <c r="D37" s="204"/>
      <c r="E37" s="204"/>
      <c r="F37" s="204"/>
      <c r="G37" s="204"/>
      <c r="H37" s="204"/>
      <c r="I37" s="204"/>
      <c r="J37" s="204"/>
      <c r="K37" s="204"/>
      <c r="L37" s="204"/>
      <c r="M37" s="204"/>
      <c r="N37" s="204"/>
      <c r="O37" s="205"/>
      <c r="W37" s="35"/>
      <c r="X37" s="35"/>
      <c r="Y37" s="35"/>
      <c r="Z37" s="35"/>
      <c r="AA37" s="35"/>
      <c r="AB37" s="35"/>
      <c r="AC37" s="35"/>
      <c r="AD37" s="35"/>
      <c r="AE37" s="35"/>
      <c r="AF37" s="35"/>
    </row>
    <row r="38" spans="1:32">
      <c r="A38" s="101">
        <f t="shared" si="0"/>
        <v>34</v>
      </c>
      <c r="B38" s="204"/>
      <c r="C38" s="204"/>
      <c r="D38" s="204"/>
      <c r="E38" s="204"/>
      <c r="F38" s="204"/>
      <c r="G38" s="204"/>
      <c r="H38" s="204"/>
      <c r="I38" s="204"/>
      <c r="J38" s="204"/>
      <c r="K38" s="204"/>
      <c r="L38" s="204"/>
      <c r="M38" s="204"/>
      <c r="N38" s="204"/>
      <c r="O38" s="205"/>
      <c r="W38" s="35"/>
      <c r="X38" s="35"/>
      <c r="Y38" s="35"/>
      <c r="Z38" s="35"/>
      <c r="AA38" s="35"/>
      <c r="AB38" s="35"/>
      <c r="AC38" s="35"/>
      <c r="AD38" s="35"/>
      <c r="AE38" s="35"/>
      <c r="AF38" s="35"/>
    </row>
    <row r="39" spans="1:32">
      <c r="A39" s="101">
        <f t="shared" si="0"/>
        <v>35</v>
      </c>
      <c r="B39" s="204"/>
      <c r="C39" s="204"/>
      <c r="D39" s="204"/>
      <c r="E39" s="204"/>
      <c r="F39" s="204"/>
      <c r="G39" s="204"/>
      <c r="H39" s="204"/>
      <c r="I39" s="204"/>
      <c r="J39" s="204"/>
      <c r="K39" s="204"/>
      <c r="L39" s="204"/>
      <c r="M39" s="204"/>
      <c r="N39" s="204"/>
      <c r="O39" s="205"/>
      <c r="W39" s="35"/>
      <c r="X39" s="35"/>
      <c r="Y39" s="35"/>
      <c r="Z39" s="35"/>
      <c r="AA39" s="35"/>
      <c r="AB39" s="35"/>
      <c r="AC39" s="35"/>
      <c r="AD39" s="35"/>
      <c r="AE39" s="35"/>
      <c r="AF39" s="35"/>
    </row>
    <row r="40" spans="1:32">
      <c r="A40" s="101">
        <f t="shared" si="0"/>
        <v>36</v>
      </c>
      <c r="B40" s="204"/>
      <c r="C40" s="204"/>
      <c r="D40" s="204"/>
      <c r="E40" s="204"/>
      <c r="F40" s="204"/>
      <c r="G40" s="204"/>
      <c r="H40" s="204"/>
      <c r="I40" s="204"/>
      <c r="J40" s="204"/>
      <c r="K40" s="204"/>
      <c r="L40" s="204"/>
      <c r="M40" s="204"/>
      <c r="N40" s="204"/>
      <c r="O40" s="205"/>
      <c r="W40" s="35"/>
      <c r="X40" s="35"/>
      <c r="Y40" s="35"/>
      <c r="Z40" s="35"/>
      <c r="AA40" s="35"/>
      <c r="AB40" s="35"/>
      <c r="AC40" s="35"/>
      <c r="AD40" s="35"/>
      <c r="AE40" s="35"/>
      <c r="AF40" s="35"/>
    </row>
    <row r="41" spans="1:32">
      <c r="A41" s="101">
        <f t="shared" si="0"/>
        <v>37</v>
      </c>
      <c r="B41" s="204"/>
      <c r="C41" s="204"/>
      <c r="D41" s="204"/>
      <c r="E41" s="204"/>
      <c r="F41" s="204"/>
      <c r="G41" s="204"/>
      <c r="H41" s="204"/>
      <c r="I41" s="204"/>
      <c r="J41" s="204"/>
      <c r="K41" s="204"/>
      <c r="L41" s="204"/>
      <c r="M41" s="204"/>
      <c r="N41" s="204"/>
      <c r="O41" s="205"/>
      <c r="W41" s="35"/>
      <c r="X41" s="35"/>
      <c r="Y41" s="35"/>
      <c r="Z41" s="35"/>
      <c r="AA41" s="35"/>
      <c r="AB41" s="35"/>
      <c r="AC41" s="35"/>
      <c r="AD41" s="35"/>
      <c r="AE41" s="35"/>
      <c r="AF41" s="35"/>
    </row>
    <row r="42" spans="1:32" ht="15" thickBot="1">
      <c r="A42" s="102">
        <f t="shared" si="0"/>
        <v>38</v>
      </c>
      <c r="B42" s="206"/>
      <c r="C42" s="206"/>
      <c r="D42" s="206"/>
      <c r="E42" s="206"/>
      <c r="F42" s="206"/>
      <c r="G42" s="206"/>
      <c r="H42" s="206"/>
      <c r="I42" s="206"/>
      <c r="J42" s="206"/>
      <c r="K42" s="206"/>
      <c r="L42" s="206"/>
      <c r="M42" s="206"/>
      <c r="N42" s="206"/>
      <c r="O42" s="207"/>
      <c r="W42" s="35"/>
      <c r="X42" s="35"/>
      <c r="Y42" s="35"/>
      <c r="Z42" s="35"/>
      <c r="AA42" s="35"/>
      <c r="AB42" s="35"/>
      <c r="AC42" s="35"/>
      <c r="AD42" s="35"/>
      <c r="AE42" s="35"/>
      <c r="AF42" s="35"/>
    </row>
    <row r="43" spans="1:32">
      <c r="W43" s="35"/>
      <c r="X43" s="35"/>
      <c r="Y43" s="35"/>
      <c r="Z43" s="35"/>
      <c r="AA43" s="35"/>
      <c r="AB43" s="35"/>
      <c r="AC43" s="35"/>
      <c r="AD43" s="35"/>
      <c r="AE43" s="35"/>
      <c r="AF43" s="35"/>
    </row>
    <row r="44" spans="1:32">
      <c r="W44" s="35"/>
      <c r="X44" s="35"/>
      <c r="Y44" s="35"/>
      <c r="Z44" s="35"/>
      <c r="AA44" s="35"/>
      <c r="AB44" s="35"/>
      <c r="AC44" s="35"/>
      <c r="AD44" s="35"/>
      <c r="AE44" s="35"/>
      <c r="AF44" s="35"/>
    </row>
    <row r="45" spans="1:32">
      <c r="W45" s="35"/>
      <c r="X45" s="35"/>
      <c r="Y45" s="35"/>
      <c r="Z45" s="35"/>
      <c r="AA45" s="35"/>
      <c r="AB45" s="35"/>
      <c r="AC45" s="35"/>
      <c r="AD45" s="35"/>
      <c r="AE45" s="35"/>
      <c r="AF45" s="35"/>
    </row>
  </sheetData>
  <mergeCells count="39">
    <mergeCell ref="A1:O4"/>
    <mergeCell ref="B5:O5"/>
    <mergeCell ref="B6:O6"/>
    <mergeCell ref="B7:O7"/>
    <mergeCell ref="B8:O8"/>
    <mergeCell ref="B9:O9"/>
    <mergeCell ref="B10:O10"/>
    <mergeCell ref="B11:O11"/>
    <mergeCell ref="B12:O12"/>
    <mergeCell ref="B13:O13"/>
    <mergeCell ref="B14:O14"/>
    <mergeCell ref="B15:O15"/>
    <mergeCell ref="B16:O16"/>
    <mergeCell ref="B17:O17"/>
    <mergeCell ref="B18:O18"/>
    <mergeCell ref="B19:O19"/>
    <mergeCell ref="B20:O20"/>
    <mergeCell ref="B21:O21"/>
    <mergeCell ref="B22:O22"/>
    <mergeCell ref="B23:O23"/>
    <mergeCell ref="B24:O24"/>
    <mergeCell ref="B25:O25"/>
    <mergeCell ref="B26:O26"/>
    <mergeCell ref="B27:O27"/>
    <mergeCell ref="B28:O28"/>
    <mergeCell ref="B29:O29"/>
    <mergeCell ref="B30:O30"/>
    <mergeCell ref="B31:O31"/>
    <mergeCell ref="B32:O32"/>
    <mergeCell ref="B33:O33"/>
    <mergeCell ref="B39:O39"/>
    <mergeCell ref="B40:O40"/>
    <mergeCell ref="B41:O41"/>
    <mergeCell ref="B42:O42"/>
    <mergeCell ref="B34:O34"/>
    <mergeCell ref="B35:O35"/>
    <mergeCell ref="B36:O36"/>
    <mergeCell ref="B37:O37"/>
    <mergeCell ref="B38:O3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Scope</vt:lpstr>
      <vt:lpstr>UI Changes</vt:lpstr>
      <vt:lpstr>UI CHECK</vt:lpstr>
      <vt:lpstr>CODE PROVISIONS</vt:lpstr>
      <vt:lpstr>FLOWCHART</vt:lpstr>
      <vt:lpstr>FLOWCHAT2</vt:lpstr>
      <vt:lpstr>FLOWCHAT3</vt:lpstr>
      <vt:lpstr>DesignChat</vt:lpstr>
      <vt:lpstr>FLOWCHART4</vt:lpstr>
      <vt:lpstr>DESIGN_PROCEDURE</vt:lpstr>
      <vt:lpstr>REPORT</vt:lpstr>
      <vt:lpstr>REPORT2</vt:lpstr>
      <vt:lpstr>REPORT3</vt:lpstr>
      <vt:lpstr>TESTCASE</vt:lpstr>
      <vt:lpstr>PLANNING1</vt:lpstr>
      <vt:lpstr>Comments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Pinakin</dc:creator>
  <cp:lastModifiedBy>midas</cp:lastModifiedBy>
  <dcterms:created xsi:type="dcterms:W3CDTF">2017-07-28T08:29:44Z</dcterms:created>
  <dcterms:modified xsi:type="dcterms:W3CDTF">2017-08-19T05:16:06Z</dcterms:modified>
</cp:coreProperties>
</file>