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firstSheet="1" activeTab="8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4" l="1"/>
  <c r="B18" i="14"/>
  <c r="B17" i="14"/>
  <c r="R18" i="14"/>
  <c r="O20" i="14"/>
  <c r="O19" i="14"/>
  <c r="H9" i="14"/>
  <c r="H8" i="14"/>
  <c r="O18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30" i="14" l="1"/>
  <c r="O17" i="14"/>
  <c r="M22" i="14" l="1"/>
  <c r="O23" i="14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<sst xmlns="http://schemas.openxmlformats.org/spreadsheetml/2006/main" count="271" uniqueCount="181">
  <si>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</si>
  <si>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</si>
  <si>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</si>
  <si>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</si>
  <si>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</si>
  <si>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</si>
  <si>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</si>
  <si>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</si>
  <si>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</si>
  <si>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</si>
  <si>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</si>
  <si>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</si>
  <si>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</si>
  <si>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</si>
  <si>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</si>
  <si>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</si>
  <si>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</si>
  <si>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</si>
  <si>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</si>
  <si>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</si>
  <si>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</si>
  <si>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</si>
  <si>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</si>
  <si>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</si>
  <si>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</si>
  <si>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</si>
  <si>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</si>
  <si>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</si>
  <si>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</si>
  <si>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</si>
  <si>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</si>
  <si>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</si>
  <si>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</si>
  <si>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</si>
  <si>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MM and N</t>
  </si>
  <si>
    <t>b  =</t>
  </si>
  <si>
    <t>d  =</t>
  </si>
  <si>
    <t>fck  =</t>
  </si>
  <si>
    <t>fst  =</t>
  </si>
  <si>
    <t>Ast   =</t>
  </si>
  <si>
    <t>Shear Reinforcement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</si>
  <si>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</si>
  <si>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</si>
  <si>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</si>
  <si>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</si>
  <si>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</si>
  <si>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</si>
  <si>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</si>
  <si>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</si>
  <si>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</si>
  <si>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</si>
  <si>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</si>
  <si>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</si>
  <si>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</si>
  <si>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</si>
  <si>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</si>
  <si>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</si>
  <si>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</si>
  <si>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</si>
  <si>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</si>
  <si>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</si>
  <si>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</si>
  <si>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</si>
  <si>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</si>
  <si>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</si>
  <si>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</si>
  <si>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</si>
  <si>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</si>
  <si>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</si>
  <si>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</si>
  <si>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</si>
  <si>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</si>
  <si>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</si>
  <si>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</si>
  <si>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</si>
  <si>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</si>
  <si>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</si>
  <si>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</si>
  <si>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</si>
  <si>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</si>
  <si>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</si>
  <si>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</si>
  <si>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</si>
  <si>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</si>
  <si>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</si>
  <si>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SAME GUI +   ADDITIONAL FEATURES IF REQUIRED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</si>
  <si>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</si>
  <si>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</si>
  <si>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</si>
  <si>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</si>
  <si>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</si>
  <si>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</si>
  <si>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</si>
  <si>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</si>
  <si>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</si>
  <si>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</si>
  <si>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</si>
  <si>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</si>
  <si>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</si>
  <si>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</si>
  <si>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</si>
  <si>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</si>
  <si>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</si>
  <si>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</si>
  <si>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</si>
  <si>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</si>
  <si>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</si>
  <si>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</si>
  <si>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</si>
  <si>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</si>
  <si>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</si>
  <si>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</si>
  <si>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</si>
  <si>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</si>
  <si>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</si>
  <si>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</si>
  <si>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</si>
  <si>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</si>
  <si>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</si>
  <si>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</si>
  <si>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</si>
  <si>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</si>
  <si>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</si>
  <si>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</si>
  <si>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</si>
  <si>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N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</si>
  <si>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</si>
  <si>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</si>
  <si>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</si>
  <si>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</si>
  <si>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</si>
  <si>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</si>
  <si>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</si>
  <si>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</si>
  <si>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</si>
  <si>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</si>
  <si>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</si>
  <si>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</si>
  <si>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</si>
  <si>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</si>
  <si>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r>
      <t>P</t>
    </r>
    <r>
      <rPr>
        <sz val="8"/>
        <color theme="1"/>
        <rFont val="Arial"/>
        <family val="2"/>
      </rPr>
      <t>provided</t>
    </r>
    <r>
      <rPr>
        <sz val="11"/>
        <color theme="1"/>
        <rFont val="Arial"/>
        <family val="2"/>
      </rPr>
      <t>/P</t>
    </r>
    <r>
      <rPr>
        <sz val="8"/>
        <color theme="1"/>
        <rFont val="Arial"/>
        <family val="2"/>
      </rPr>
      <t>input</t>
    </r>
  </si>
  <si>
    <t>Mprovided/Minput</t>
  </si>
  <si>
    <r>
      <t>S</t>
    </r>
    <r>
      <rPr>
        <sz val="7"/>
        <color theme="1"/>
        <rFont val="Arial"/>
        <family val="2"/>
      </rPr>
      <t>provided</t>
    </r>
    <r>
      <rPr>
        <sz val="11"/>
        <color theme="1"/>
        <rFont val="Arial"/>
        <family val="2"/>
      </rPr>
      <t>/S</t>
    </r>
    <r>
      <rPr>
        <sz val="7"/>
        <color theme="1"/>
        <rFont val="Arial"/>
        <family val="2"/>
      </rPr>
      <t>max</t>
    </r>
  </si>
  <si>
    <t>Checks</t>
  </si>
  <si>
    <t>Selection of Tie Bar or Spiral Bar Radio Buttion as per Gen style</t>
  </si>
  <si>
    <t>Gen Style</t>
  </si>
  <si>
    <t>Change PM CURVE TO SINGLE PM CURVE AS PER IS</t>
  </si>
  <si>
    <t>Serviceability</t>
  </si>
  <si>
    <t>Shear check</t>
  </si>
  <si>
    <t>Change PM CUVE</t>
  </si>
  <si>
    <t>Limit of Crack width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</si>
  <si>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</si>
  <si>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</si>
  <si>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</si>
  <si>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</si>
  <si>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</si>
  <si>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</si>
  <si>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</si>
  <si>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</si>
  <si>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t>[40.2.2]</t>
  </si>
  <si>
    <t xml:space="preserve">L  = 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</si>
  <si>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</si>
  <si>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</si>
  <si>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</si>
  <si>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ey  =</t>
  </si>
  <si>
    <t>ex  =</t>
  </si>
  <si>
    <t>N MM</t>
  </si>
  <si>
    <t>Delta  =</t>
  </si>
  <si>
    <t>Remove of Phi</t>
  </si>
  <si>
    <t>Effecitve length inpus as per IS code</t>
  </si>
  <si>
    <t xml:space="preserve">Not Required </t>
  </si>
  <si>
    <t>UniAxial</t>
  </si>
  <si>
    <t>BiAxial</t>
  </si>
  <si>
    <t xml:space="preserve"> Cracking Width</t>
  </si>
  <si>
    <t>Cracking Width</t>
  </si>
  <si>
    <t>GUI</t>
  </si>
  <si>
    <t>Axial and Moment Check</t>
  </si>
  <si>
    <t>Delete this</t>
  </si>
  <si>
    <t>Nothing to Change</t>
  </si>
  <si>
    <t>Seismic design asper IS 13920</t>
  </si>
  <si>
    <t>Check ashx ashy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</si>
</sst>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6" xfId="0" applyFont="1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22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3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7" fillId="9" borderId="20" xfId="2" applyFont="1" applyFill="1" applyBorder="1" applyAlignment="1">
      <alignment vertical="center"/>
    </xf>
    <xf numFmtId="0" fontId="7" fillId="9" borderId="18" xfId="2" applyFont="1" applyFill="1" applyBorder="1" applyAlignment="1">
      <alignment vertical="center"/>
    </xf>
    <xf numFmtId="0" fontId="22" fillId="0" borderId="0" xfId="0" applyFont="1" applyFill="1" applyAlignment="1">
      <alignment horizontal="right"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6" fillId="7" borderId="0" xfId="0" applyFont="1" applyFill="1"/>
    <xf numFmtId="0" fontId="6" fillId="3" borderId="0" xfId="0" applyFont="1" applyFill="1" applyBorder="1"/>
    <xf numFmtId="0" fontId="6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7" fillId="14" borderId="36" xfId="2" applyFont="1" applyFill="1" applyBorder="1" applyAlignment="1">
      <alignment horizontal="center" vertical="center"/>
    </xf>
    <xf numFmtId="0" fontId="7" fillId="14" borderId="38" xfId="2" applyFont="1" applyFill="1" applyBorder="1" applyAlignment="1">
      <alignment horizontal="center" vertical="center"/>
    </xf>
    <xf numFmtId="0" fontId="7" fillId="14" borderId="40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14" borderId="13" xfId="2" applyFont="1" applyFill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7" fillId="14" borderId="39" xfId="2" applyFont="1" applyFill="1" applyBorder="1" applyAlignment="1">
      <alignment horizontal="center" vertical="center"/>
    </xf>
    <xf numFmtId="0" fontId="7" fillId="14" borderId="35" xfId="2" applyFont="1" applyFill="1" applyBorder="1" applyAlignment="1">
      <alignment horizontal="center" vertical="center"/>
    </xf>
    <xf numFmtId="0" fontId="7" fillId="14" borderId="41" xfId="2" applyFont="1" applyFill="1" applyBorder="1" applyAlignment="1">
      <alignment horizontal="center" vertical="center"/>
    </xf>
    <xf numFmtId="0" fontId="7" fillId="14" borderId="37" xfId="2" applyFont="1" applyFill="1" applyBorder="1" applyAlignment="1">
      <alignment horizontal="center" vertical="center"/>
    </xf>
    <xf numFmtId="0" fontId="7" fillId="14" borderId="42" xfId="2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13" Type="http://schemas.openxmlformats.org/officeDocument/2006/relationships/image" Target="../media/image62.png"/><Relationship Id="rId18" Type="http://schemas.openxmlformats.org/officeDocument/2006/relationships/image" Target="../media/image66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17" Type="http://schemas.openxmlformats.org/officeDocument/2006/relationships/image" Target="../media/image65.png"/><Relationship Id="rId2" Type="http://schemas.openxmlformats.org/officeDocument/2006/relationships/image" Target="../media/image51.png"/><Relationship Id="rId16" Type="http://schemas.openxmlformats.org/officeDocument/2006/relationships/image" Target="../media/image29.png"/><Relationship Id="rId20" Type="http://schemas.openxmlformats.org/officeDocument/2006/relationships/image" Target="../media/image68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5" Type="http://schemas.openxmlformats.org/officeDocument/2006/relationships/image" Target="../media/image64.png"/><Relationship Id="rId10" Type="http://schemas.openxmlformats.org/officeDocument/2006/relationships/image" Target="../media/image59.png"/><Relationship Id="rId19" Type="http://schemas.openxmlformats.org/officeDocument/2006/relationships/image" Target="../media/image67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Relationship Id="rId14" Type="http://schemas.openxmlformats.org/officeDocument/2006/relationships/image" Target="../media/image6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3" Type="http://schemas.openxmlformats.org/officeDocument/2006/relationships/image" Target="../media/image57.png"/><Relationship Id="rId7" Type="http://schemas.openxmlformats.org/officeDocument/2006/relationships/image" Target="../media/image72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Relationship Id="rId6" Type="http://schemas.openxmlformats.org/officeDocument/2006/relationships/image" Target="../media/image71.png"/><Relationship Id="rId11" Type="http://schemas.openxmlformats.org/officeDocument/2006/relationships/image" Target="../media/image76.png"/><Relationship Id="rId5" Type="http://schemas.openxmlformats.org/officeDocument/2006/relationships/image" Target="../media/image68.png"/><Relationship Id="rId10" Type="http://schemas.openxmlformats.org/officeDocument/2006/relationships/image" Target="../media/image75.png"/><Relationship Id="rId4" Type="http://schemas.openxmlformats.org/officeDocument/2006/relationships/image" Target="../media/image67.png"/><Relationship Id="rId9" Type="http://schemas.openxmlformats.org/officeDocument/2006/relationships/image" Target="../media/image7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6.png"/><Relationship Id="rId5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22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20.png"/><Relationship Id="rId1" Type="http://schemas.openxmlformats.org/officeDocument/2006/relationships/image" Target="../media/image40.png"/><Relationship Id="rId6" Type="http://schemas.openxmlformats.org/officeDocument/2006/relationships/image" Target="../media/image34.png"/><Relationship Id="rId11" Type="http://schemas.openxmlformats.org/officeDocument/2006/relationships/image" Target="../media/image45.png"/><Relationship Id="rId5" Type="http://schemas.openxmlformats.org/officeDocument/2006/relationships/image" Target="../media/image27.png"/><Relationship Id="rId10" Type="http://schemas.openxmlformats.org/officeDocument/2006/relationships/image" Target="../media/image44.png"/><Relationship Id="rId4" Type="http://schemas.openxmlformats.org/officeDocument/2006/relationships/image" Target="../media/image23.png"/><Relationship Id="rId9" Type="http://schemas.openxmlformats.org/officeDocument/2006/relationships/image" Target="../media/image4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22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20.png"/><Relationship Id="rId1" Type="http://schemas.openxmlformats.org/officeDocument/2006/relationships/image" Target="../media/image40.png"/><Relationship Id="rId6" Type="http://schemas.openxmlformats.org/officeDocument/2006/relationships/image" Target="../media/image34.png"/><Relationship Id="rId11" Type="http://schemas.openxmlformats.org/officeDocument/2006/relationships/image" Target="../media/image45.png"/><Relationship Id="rId5" Type="http://schemas.openxmlformats.org/officeDocument/2006/relationships/image" Target="../media/image27.png"/><Relationship Id="rId10" Type="http://schemas.openxmlformats.org/officeDocument/2006/relationships/image" Target="../media/image44.png"/><Relationship Id="rId4" Type="http://schemas.openxmlformats.org/officeDocument/2006/relationships/image" Target="../media/image23.png"/><Relationship Id="rId9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27.png"/><Relationship Id="rId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660030</xdr:colOff>
      <xdr:row>11</xdr:row>
      <xdr:rowOff>25949</xdr:rowOff>
    </xdr:from>
    <xdr:to>
      <xdr:col>27</xdr:col>
      <xdr:colOff>171079</xdr:colOff>
      <xdr:row>55</xdr:row>
      <xdr:rowOff>140230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1843" y="1990480"/>
          <a:ext cx="3749674" cy="7972406"/>
        </a:xfrm>
        <a:prstGeom prst="rect">
          <a:avLst/>
        </a:prstGeom>
      </xdr:spPr>
    </xdr:pic>
    <xdr:clientData/>
  </xdr:twoCellAnchor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6080" y="1952473"/>
          <a:ext cx="10639302" cy="7948273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8</xdr:col>
      <xdr:colOff>305288</xdr:colOff>
      <xdr:row>39</xdr:row>
      <xdr:rowOff>24422</xdr:rowOff>
    </xdr:from>
    <xdr:to>
      <xdr:col>14</xdr:col>
      <xdr:colOff>97692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3748942" y="7168172"/>
          <a:ext cx="3924788" cy="232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10</xdr:col>
      <xdr:colOff>630116</xdr:colOff>
      <xdr:row>39</xdr:row>
      <xdr:rowOff>29308</xdr:rowOff>
    </xdr:from>
    <xdr:to>
      <xdr:col>12</xdr:col>
      <xdr:colOff>178289</xdr:colOff>
      <xdr:row>40</xdr:row>
      <xdr:rowOff>65942</xdr:rowOff>
    </xdr:to>
    <xdr:sp macro="" textlink="">
      <xdr:nvSpPr>
        <xdr:cNvPr id="4" name="Rectangle 3"/>
        <xdr:cNvSpPr/>
      </xdr:nvSpPr>
      <xdr:spPr>
        <a:xfrm>
          <a:off x="5451231" y="7173058"/>
          <a:ext cx="925635" cy="219807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11</xdr:col>
      <xdr:colOff>87923</xdr:colOff>
      <xdr:row>39</xdr:row>
      <xdr:rowOff>87923</xdr:rowOff>
    </xdr:from>
    <xdr:to>
      <xdr:col>11</xdr:col>
      <xdr:colOff>197827</xdr:colOff>
      <xdr:row>40</xdr:row>
      <xdr:rowOff>51289</xdr:rowOff>
    </xdr:to>
    <xdr:sp macro="" textlink="">
      <xdr:nvSpPr>
        <xdr:cNvPr id="8" name="Oval 7"/>
        <xdr:cNvSpPr/>
      </xdr:nvSpPr>
      <xdr:spPr>
        <a:xfrm>
          <a:off x="5597769" y="7231673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537308</xdr:colOff>
      <xdr:row>39</xdr:row>
      <xdr:rowOff>12213</xdr:rowOff>
    </xdr:from>
    <xdr:to>
      <xdr:col>14</xdr:col>
      <xdr:colOff>85480</xdr:colOff>
      <xdr:row>40</xdr:row>
      <xdr:rowOff>36635</xdr:rowOff>
    </xdr:to>
    <xdr:sp macro="" textlink="">
      <xdr:nvSpPr>
        <xdr:cNvPr id="94" name="Rectangle 93"/>
        <xdr:cNvSpPr/>
      </xdr:nvSpPr>
      <xdr:spPr>
        <a:xfrm>
          <a:off x="6735885" y="7155963"/>
          <a:ext cx="925633" cy="20759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12</xdr:col>
      <xdr:colOff>671634</xdr:colOff>
      <xdr:row>39</xdr:row>
      <xdr:rowOff>85480</xdr:rowOff>
    </xdr:from>
    <xdr:to>
      <xdr:col>13</xdr:col>
      <xdr:colOff>97691</xdr:colOff>
      <xdr:row>40</xdr:row>
      <xdr:rowOff>48846</xdr:rowOff>
    </xdr:to>
    <xdr:sp macro="" textlink="">
      <xdr:nvSpPr>
        <xdr:cNvPr id="90" name="Oval 89"/>
        <xdr:cNvSpPr/>
      </xdr:nvSpPr>
      <xdr:spPr>
        <a:xfrm>
          <a:off x="6826249" y="7229230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35719</xdr:rowOff>
    </xdr:to>
    <xdr:sp macro="" textlink="">
      <xdr:nvSpPr>
        <xdr:cNvPr id="15" name="Rectangle 14"/>
        <xdr:cNvSpPr/>
      </xdr:nvSpPr>
      <xdr:spPr>
        <a:xfrm>
          <a:off x="8036719" y="10489406"/>
          <a:ext cx="952500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14</xdr:col>
      <xdr:colOff>369705</xdr:colOff>
      <xdr:row>12</xdr:row>
      <xdr:rowOff>168521</xdr:rowOff>
    </xdr:from>
    <xdr:to>
      <xdr:col>19</xdr:col>
      <xdr:colOff>499147</xdr:colOff>
      <xdr:row>30</xdr:row>
      <xdr:rowOff>144099</xdr:rowOff>
    </xdr:to>
    <xdr:sp macro="" textlink="">
      <xdr:nvSpPr>
        <xdr:cNvPr id="20" name="Rectangle 19"/>
        <xdr:cNvSpPr/>
      </xdr:nvSpPr>
      <xdr:spPr>
        <a:xfrm>
          <a:off x="10037580" y="2311646"/>
          <a:ext cx="3582255" cy="319026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674077</xdr:colOff>
      <xdr:row>8</xdr:row>
      <xdr:rowOff>0</xdr:rowOff>
    </xdr:from>
    <xdr:to>
      <xdr:col>17</xdr:col>
      <xdr:colOff>666750</xdr:colOff>
      <xdr:row>12</xdr:row>
      <xdr:rowOff>153865</xdr:rowOff>
    </xdr:to>
    <xdr:cxnSp macro="">
      <xdr:nvCxnSpPr>
        <xdr:cNvPr id="12" name="Straight Arrow Connector 11"/>
        <xdr:cNvCxnSpPr/>
      </xdr:nvCxnSpPr>
      <xdr:spPr>
        <a:xfrm flipV="1">
          <a:off x="9627577" y="1465385"/>
          <a:ext cx="681404" cy="88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431434</xdr:colOff>
      <xdr:row>57</xdr:row>
      <xdr:rowOff>71437</xdr:rowOff>
    </xdr:from>
    <xdr:to>
      <xdr:col>19</xdr:col>
      <xdr:colOff>188668</xdr:colOff>
      <xdr:row>60</xdr:row>
      <xdr:rowOff>36634</xdr:rowOff>
    </xdr:to>
    <xdr:sp macro="" textlink="">
      <xdr:nvSpPr>
        <xdr:cNvPr id="24" name="Rectangle 23"/>
        <xdr:cNvSpPr/>
      </xdr:nvSpPr>
      <xdr:spPr>
        <a:xfrm>
          <a:off x="10099309" y="10251281"/>
          <a:ext cx="3210047" cy="50097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6</xdr:col>
      <xdr:colOff>107156</xdr:colOff>
      <xdr:row>51</xdr:row>
      <xdr:rowOff>95250</xdr:rowOff>
    </xdr:from>
    <xdr:to>
      <xdr:col>6</xdr:col>
      <xdr:colOff>297656</xdr:colOff>
      <xdr:row>64</xdr:row>
      <xdr:rowOff>23812</xdr:rowOff>
    </xdr:to>
    <xdr:cxnSp macro="">
      <xdr:nvCxnSpPr>
        <xdr:cNvPr id="17" name="Straight Arrow Connector 16"/>
        <xdr:cNvCxnSpPr/>
      </xdr:nvCxnSpPr>
      <xdr:spPr>
        <a:xfrm>
          <a:off x="2178844" y="9203531"/>
          <a:ext cx="190500" cy="22502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7219" y="6584156"/>
          <a:ext cx="1885714" cy="1533333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509589</xdr:colOff>
      <xdr:row>47</xdr:row>
      <xdr:rowOff>176030</xdr:rowOff>
    </xdr:from>
    <xdr:to>
      <xdr:col>7</xdr:col>
      <xdr:colOff>261937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71839" y="8569936"/>
          <a:ext cx="1824036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48</xdr:row>
      <xdr:rowOff>164123</xdr:rowOff>
    </xdr:from>
    <xdr:to>
      <xdr:col>7</xdr:col>
      <xdr:colOff>273843</xdr:colOff>
      <xdr:row>49</xdr:row>
      <xdr:rowOff>154780</xdr:rowOff>
    </xdr:to>
    <xdr:sp macro="" textlink="">
      <xdr:nvSpPr>
        <xdr:cNvPr id="48" name="Rectangle 47"/>
        <xdr:cNvSpPr/>
      </xdr:nvSpPr>
      <xdr:spPr>
        <a:xfrm>
          <a:off x="3283745" y="8736623"/>
          <a:ext cx="182403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108407" y="6834004"/>
          <a:ext cx="3202780" cy="202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464344</xdr:colOff>
      <xdr:row>39</xdr:row>
      <xdr:rowOff>95067</xdr:rowOff>
    </xdr:from>
    <xdr:to>
      <xdr:col>14</xdr:col>
      <xdr:colOff>511969</xdr:colOff>
      <xdr:row>40</xdr:row>
      <xdr:rowOff>83344</xdr:rowOff>
    </xdr:to>
    <xdr:sp macro="" textlink="">
      <xdr:nvSpPr>
        <xdr:cNvPr id="51" name="Rectangle 50"/>
        <xdr:cNvSpPr/>
      </xdr:nvSpPr>
      <xdr:spPr>
        <a:xfrm>
          <a:off x="10132219" y="7060223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464344</xdr:colOff>
      <xdr:row>40</xdr:row>
      <xdr:rowOff>95067</xdr:rowOff>
    </xdr:from>
    <xdr:to>
      <xdr:col>14</xdr:col>
      <xdr:colOff>511969</xdr:colOff>
      <xdr:row>41</xdr:row>
      <xdr:rowOff>83344</xdr:rowOff>
    </xdr:to>
    <xdr:sp macro="" textlink="">
      <xdr:nvSpPr>
        <xdr:cNvPr id="56" name="Rectangle 55"/>
        <xdr:cNvSpPr/>
      </xdr:nvSpPr>
      <xdr:spPr>
        <a:xfrm>
          <a:off x="10132219" y="7238817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642938</xdr:colOff>
      <xdr:row>41</xdr:row>
      <xdr:rowOff>142692</xdr:rowOff>
    </xdr:from>
    <xdr:to>
      <xdr:col>15</xdr:col>
      <xdr:colOff>0</xdr:colOff>
      <xdr:row>42</xdr:row>
      <xdr:rowOff>130969</xdr:rowOff>
    </xdr:to>
    <xdr:sp macro="" textlink="">
      <xdr:nvSpPr>
        <xdr:cNvPr id="57" name="Rectangle 56"/>
        <xdr:cNvSpPr/>
      </xdr:nvSpPr>
      <xdr:spPr>
        <a:xfrm>
          <a:off x="10310813" y="7465036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642938</xdr:colOff>
      <xdr:row>42</xdr:row>
      <xdr:rowOff>166505</xdr:rowOff>
    </xdr:from>
    <xdr:to>
      <xdr:col>15</xdr:col>
      <xdr:colOff>0</xdr:colOff>
      <xdr:row>43</xdr:row>
      <xdr:rowOff>154783</xdr:rowOff>
    </xdr:to>
    <xdr:sp macro="" textlink="">
      <xdr:nvSpPr>
        <xdr:cNvPr id="58" name="Rectangle 57"/>
        <xdr:cNvSpPr/>
      </xdr:nvSpPr>
      <xdr:spPr>
        <a:xfrm>
          <a:off x="10310813" y="7667443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488157</xdr:colOff>
      <xdr:row>47</xdr:row>
      <xdr:rowOff>59349</xdr:rowOff>
    </xdr:from>
    <xdr:to>
      <xdr:col>14</xdr:col>
      <xdr:colOff>535782</xdr:colOff>
      <xdr:row>48</xdr:row>
      <xdr:rowOff>47626</xdr:rowOff>
    </xdr:to>
    <xdr:sp macro="" textlink="">
      <xdr:nvSpPr>
        <xdr:cNvPr id="59" name="Rectangle 58"/>
        <xdr:cNvSpPr/>
      </xdr:nvSpPr>
      <xdr:spPr>
        <a:xfrm>
          <a:off x="10156032" y="8453255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642937</xdr:colOff>
      <xdr:row>48</xdr:row>
      <xdr:rowOff>95067</xdr:rowOff>
    </xdr:from>
    <xdr:to>
      <xdr:col>15</xdr:col>
      <xdr:colOff>-1</xdr:colOff>
      <xdr:row>49</xdr:row>
      <xdr:rowOff>83344</xdr:rowOff>
    </xdr:to>
    <xdr:sp macro="" textlink="">
      <xdr:nvSpPr>
        <xdr:cNvPr id="62" name="Rectangle 61"/>
        <xdr:cNvSpPr/>
      </xdr:nvSpPr>
      <xdr:spPr>
        <a:xfrm>
          <a:off x="10310812" y="8667567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416719</xdr:colOff>
      <xdr:row>44</xdr:row>
      <xdr:rowOff>107156</xdr:rowOff>
    </xdr:from>
    <xdr:to>
      <xdr:col>14</xdr:col>
      <xdr:colOff>500062</xdr:colOff>
      <xdr:row>60</xdr:row>
      <xdr:rowOff>83344</xdr:rowOff>
    </xdr:to>
    <xdr:cxnSp macro="">
      <xdr:nvCxnSpPr>
        <xdr:cNvPr id="39" name="Straight Arrow Connector 38"/>
        <xdr:cNvCxnSpPr/>
      </xdr:nvCxnSpPr>
      <xdr:spPr>
        <a:xfrm flipH="1">
          <a:off x="8703469" y="7965281"/>
          <a:ext cx="1464468" cy="2833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43</xdr:row>
      <xdr:rowOff>9343</xdr:rowOff>
    </xdr:from>
    <xdr:to>
      <xdr:col>3</xdr:col>
      <xdr:colOff>434242</xdr:colOff>
      <xdr:row>43</xdr:row>
      <xdr:rowOff>168299</xdr:rowOff>
    </xdr:to>
    <xdr:sp macro="" textlink="">
      <xdr:nvSpPr>
        <xdr:cNvPr id="65" name="Rectangle 64"/>
        <xdr:cNvSpPr/>
      </xdr:nvSpPr>
      <xdr:spPr>
        <a:xfrm>
          <a:off x="700089" y="768887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428627</xdr:colOff>
      <xdr:row>36</xdr:row>
      <xdr:rowOff>11724</xdr:rowOff>
    </xdr:from>
    <xdr:to>
      <xdr:col>19</xdr:col>
      <xdr:colOff>202406</xdr:colOff>
      <xdr:row>37</xdr:row>
      <xdr:rowOff>0</xdr:rowOff>
    </xdr:to>
    <xdr:sp macro="" textlink="">
      <xdr:nvSpPr>
        <xdr:cNvPr id="69" name="Rectangle 68"/>
        <xdr:cNvSpPr/>
      </xdr:nvSpPr>
      <xdr:spPr>
        <a:xfrm>
          <a:off x="10096502" y="6441099"/>
          <a:ext cx="3226592" cy="166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452438</xdr:colOff>
      <xdr:row>7</xdr:row>
      <xdr:rowOff>107157</xdr:rowOff>
    </xdr:from>
    <xdr:to>
      <xdr:col>50</xdr:col>
      <xdr:colOff>655732</xdr:colOff>
      <xdr:row>51</xdr:row>
      <xdr:rowOff>163318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60063" y="1357313"/>
          <a:ext cx="11942857" cy="7914286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571501</xdr:colOff>
      <xdr:row>39</xdr:row>
      <xdr:rowOff>159362</xdr:rowOff>
    </xdr:from>
    <xdr:to>
      <xdr:col>32</xdr:col>
      <xdr:colOff>305654</xdr:colOff>
      <xdr:row>40</xdr:row>
      <xdr:rowOff>139724</xdr:rowOff>
    </xdr:to>
    <xdr:sp macro="" textlink="">
      <xdr:nvSpPr>
        <xdr:cNvPr id="83" name="Rectangle 82"/>
        <xdr:cNvSpPr/>
      </xdr:nvSpPr>
      <xdr:spPr>
        <a:xfrm>
          <a:off x="20716876" y="71245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652464</xdr:colOff>
      <xdr:row>43</xdr:row>
      <xdr:rowOff>92687</xdr:rowOff>
    </xdr:from>
    <xdr:to>
      <xdr:col>36</xdr:col>
      <xdr:colOff>386617</xdr:colOff>
      <xdr:row>44</xdr:row>
      <xdr:rowOff>73049</xdr:rowOff>
    </xdr:to>
    <xdr:sp macro="" textlink="">
      <xdr:nvSpPr>
        <xdr:cNvPr id="87" name="Rectangle 86"/>
        <xdr:cNvSpPr/>
      </xdr:nvSpPr>
      <xdr:spPr>
        <a:xfrm>
          <a:off x="23560089" y="77722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640557</xdr:colOff>
      <xdr:row>44</xdr:row>
      <xdr:rowOff>92686</xdr:rowOff>
    </xdr:from>
    <xdr:to>
      <xdr:col>36</xdr:col>
      <xdr:colOff>374710</xdr:colOff>
      <xdr:row>45</xdr:row>
      <xdr:rowOff>73048</xdr:rowOff>
    </xdr:to>
    <xdr:sp macro="" textlink="">
      <xdr:nvSpPr>
        <xdr:cNvPr id="88" name="Rectangle 87"/>
        <xdr:cNvSpPr/>
      </xdr:nvSpPr>
      <xdr:spPr>
        <a:xfrm>
          <a:off x="23548182" y="79508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33</xdr:col>
      <xdr:colOff>531508</xdr:colOff>
      <xdr:row>88</xdr:row>
      <xdr:rowOff>72047</xdr:rowOff>
    </xdr:from>
    <xdr:to>
      <xdr:col>37</xdr:col>
      <xdr:colOff>250032</xdr:colOff>
      <xdr:row>89</xdr:row>
      <xdr:rowOff>107156</xdr:rowOff>
    </xdr:to>
    <xdr:sp macro="" textlink="">
      <xdr:nvSpPr>
        <xdr:cNvPr id="91" name="Rectangle 90"/>
        <xdr:cNvSpPr/>
      </xdr:nvSpPr>
      <xdr:spPr>
        <a:xfrm>
          <a:off x="23439133" y="15788297"/>
          <a:ext cx="2480774" cy="213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Hoop Rebar</a:t>
          </a:r>
        </a:p>
      </xdr:txBody>
    </xdr:sp>
    <xdr:clientData/>
  </xdr:twoCellAnchor>
  <xdr:twoCellAnchor>
    <xdr:from>
      <xdr:col>35</xdr:col>
      <xdr:colOff>34804</xdr:colOff>
      <xdr:row>88</xdr:row>
      <xdr:rowOff>76933</xdr:rowOff>
    </xdr:from>
    <xdr:to>
      <xdr:col>36</xdr:col>
      <xdr:colOff>273539</xdr:colOff>
      <xdr:row>89</xdr:row>
      <xdr:rowOff>113567</xdr:rowOff>
    </xdr:to>
    <xdr:sp macro="" textlink="">
      <xdr:nvSpPr>
        <xdr:cNvPr id="92" name="Rectangle 91"/>
        <xdr:cNvSpPr/>
      </xdr:nvSpPr>
      <xdr:spPr>
        <a:xfrm>
          <a:off x="24323554" y="1579318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36</xdr:col>
      <xdr:colOff>1527</xdr:colOff>
      <xdr:row>88</xdr:row>
      <xdr:rowOff>59838</xdr:rowOff>
    </xdr:from>
    <xdr:to>
      <xdr:col>37</xdr:col>
      <xdr:colOff>240262</xdr:colOff>
      <xdr:row>89</xdr:row>
      <xdr:rowOff>84260</xdr:rowOff>
    </xdr:to>
    <xdr:sp macro="" textlink="">
      <xdr:nvSpPr>
        <xdr:cNvPr id="93" name="Rectangle 92"/>
        <xdr:cNvSpPr/>
      </xdr:nvSpPr>
      <xdr:spPr>
        <a:xfrm>
          <a:off x="24980840" y="15776088"/>
          <a:ext cx="929297" cy="203016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36</xdr:col>
      <xdr:colOff>273844</xdr:colOff>
      <xdr:row>88</xdr:row>
      <xdr:rowOff>107156</xdr:rowOff>
    </xdr:from>
    <xdr:to>
      <xdr:col>36</xdr:col>
      <xdr:colOff>390464</xdr:colOff>
      <xdr:row>89</xdr:row>
      <xdr:rowOff>70522</xdr:rowOff>
    </xdr:to>
    <xdr:sp macro="" textlink="">
      <xdr:nvSpPr>
        <xdr:cNvPr id="95" name="Oval 94"/>
        <xdr:cNvSpPr/>
      </xdr:nvSpPr>
      <xdr:spPr>
        <a:xfrm>
          <a:off x="25253157" y="15823406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238126</xdr:colOff>
      <xdr:row>88</xdr:row>
      <xdr:rowOff>130968</xdr:rowOff>
    </xdr:from>
    <xdr:to>
      <xdr:col>35</xdr:col>
      <xdr:colOff>354746</xdr:colOff>
      <xdr:row>89</xdr:row>
      <xdr:rowOff>94334</xdr:rowOff>
    </xdr:to>
    <xdr:sp macro="" textlink="">
      <xdr:nvSpPr>
        <xdr:cNvPr id="96" name="Oval 95"/>
        <xdr:cNvSpPr/>
      </xdr:nvSpPr>
      <xdr:spPr>
        <a:xfrm>
          <a:off x="24526876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261939</xdr:colOff>
      <xdr:row>88</xdr:row>
      <xdr:rowOff>130968</xdr:rowOff>
    </xdr:from>
    <xdr:to>
      <xdr:col>35</xdr:col>
      <xdr:colOff>378559</xdr:colOff>
      <xdr:row>89</xdr:row>
      <xdr:rowOff>94334</xdr:rowOff>
    </xdr:to>
    <xdr:sp macro="" textlink="">
      <xdr:nvSpPr>
        <xdr:cNvPr id="97" name="Oval 96"/>
        <xdr:cNvSpPr/>
      </xdr:nvSpPr>
      <xdr:spPr>
        <a:xfrm>
          <a:off x="24550689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119064</xdr:rowOff>
    </xdr:from>
    <xdr:to>
      <xdr:col>36</xdr:col>
      <xdr:colOff>424720</xdr:colOff>
      <xdr:row>120</xdr:row>
      <xdr:rowOff>99426</xdr:rowOff>
    </xdr:to>
    <xdr:sp macro="" textlink="">
      <xdr:nvSpPr>
        <xdr:cNvPr id="102" name="Rectangle 101"/>
        <xdr:cNvSpPr/>
      </xdr:nvSpPr>
      <xdr:spPr>
        <a:xfrm>
          <a:off x="23698203" y="21371720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23814</xdr:colOff>
      <xdr:row>120</xdr:row>
      <xdr:rowOff>154599</xdr:rowOff>
    </xdr:from>
    <xdr:to>
      <xdr:col>36</xdr:col>
      <xdr:colOff>448530</xdr:colOff>
      <xdr:row>121</xdr:row>
      <xdr:rowOff>134961</xdr:rowOff>
    </xdr:to>
    <xdr:sp macro="" textlink="">
      <xdr:nvSpPr>
        <xdr:cNvPr id="103" name="Rectangle 102"/>
        <xdr:cNvSpPr/>
      </xdr:nvSpPr>
      <xdr:spPr>
        <a:xfrm>
          <a:off x="23622002" y="2158584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682385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0565" y="10303565"/>
          <a:ext cx="3208581" cy="23046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352426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442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27334</xdr:colOff>
      <xdr:row>34</xdr:row>
      <xdr:rowOff>170622</xdr:rowOff>
    </xdr:from>
    <xdr:to>
      <xdr:col>19</xdr:col>
      <xdr:colOff>8283</xdr:colOff>
      <xdr:row>38</xdr:row>
      <xdr:rowOff>132521</xdr:rowOff>
    </xdr:to>
    <xdr:cxnSp macro="">
      <xdr:nvCxnSpPr>
        <xdr:cNvPr id="36" name="Straight Arrow Connector 35"/>
        <xdr:cNvCxnSpPr/>
      </xdr:nvCxnSpPr>
      <xdr:spPr>
        <a:xfrm flipH="1" flipV="1">
          <a:off x="10339182" y="6366013"/>
          <a:ext cx="2730775" cy="690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142875</xdr:rowOff>
    </xdr:from>
    <xdr:to>
      <xdr:col>16</xdr:col>
      <xdr:colOff>371476</xdr:colOff>
      <xdr:row>47</xdr:row>
      <xdr:rowOff>161925</xdr:rowOff>
    </xdr:to>
    <xdr:sp macro="" textlink="">
      <xdr:nvSpPr>
        <xdr:cNvPr id="41" name="Rectangle 40"/>
        <xdr:cNvSpPr/>
      </xdr:nvSpPr>
      <xdr:spPr>
        <a:xfrm>
          <a:off x="10677526" y="8467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40</xdr:row>
      <xdr:rowOff>85725</xdr:rowOff>
    </xdr:from>
    <xdr:to>
      <xdr:col>15</xdr:col>
      <xdr:colOff>381001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10001251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276225</xdr:colOff>
      <xdr:row>41</xdr:row>
      <xdr:rowOff>76200</xdr:rowOff>
    </xdr:from>
    <xdr:to>
      <xdr:col>19</xdr:col>
      <xdr:colOff>0</xdr:colOff>
      <xdr:row>44</xdr:row>
      <xdr:rowOff>152400</xdr:rowOff>
    </xdr:to>
    <xdr:cxnSp macro="">
      <xdr:nvCxnSpPr>
        <xdr:cNvPr id="44" name="Straight Arrow Connector 43"/>
        <xdr:cNvCxnSpPr/>
      </xdr:nvCxnSpPr>
      <xdr:spPr>
        <a:xfrm flipH="1" flipV="1">
          <a:off x="10563225" y="7496175"/>
          <a:ext cx="246697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85725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39426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123825</xdr:rowOff>
    </xdr:to>
    <xdr:sp macro="" textlink="">
      <xdr:nvSpPr>
        <xdr:cNvPr id="47" name="Rectangle 46"/>
        <xdr:cNvSpPr/>
      </xdr:nvSpPr>
      <xdr:spPr>
        <a:xfrm>
          <a:off x="9982201" y="75247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28576</xdr:colOff>
      <xdr:row>42</xdr:row>
      <xdr:rowOff>123825</xdr:rowOff>
    </xdr:from>
    <xdr:to>
      <xdr:col>19</xdr:col>
      <xdr:colOff>9525</xdr:colOff>
      <xdr:row>46</xdr:row>
      <xdr:rowOff>85725</xdr:rowOff>
    </xdr:to>
    <xdr:cxnSp macro="">
      <xdr:nvCxnSpPr>
        <xdr:cNvPr id="53" name="Straight Arrow Connector 52"/>
        <xdr:cNvCxnSpPr>
          <a:endCxn id="47" idx="2"/>
        </xdr:cNvCxnSpPr>
      </xdr:nvCxnSpPr>
      <xdr:spPr>
        <a:xfrm flipH="1" flipV="1">
          <a:off x="10315576" y="7724775"/>
          <a:ext cx="2724149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15</xdr:col>
      <xdr:colOff>329235</xdr:colOff>
      <xdr:row>47</xdr:row>
      <xdr:rowOff>138320</xdr:rowOff>
    </xdr:from>
    <xdr:to>
      <xdr:col>19</xdr:col>
      <xdr:colOff>310184</xdr:colOff>
      <xdr:row>51</xdr:row>
      <xdr:rowOff>100220</xdr:rowOff>
    </xdr:to>
    <xdr:cxnSp macro="">
      <xdr:nvCxnSpPr>
        <xdr:cNvPr id="40" name="Straight Arrow Connector 39"/>
        <xdr:cNvCxnSpPr/>
      </xdr:nvCxnSpPr>
      <xdr:spPr>
        <a:xfrm flipH="1" flipV="1">
          <a:off x="10641083" y="8702537"/>
          <a:ext cx="2730775" cy="6907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82826</xdr:colOff>
      <xdr:row>45</xdr:row>
      <xdr:rowOff>133350</xdr:rowOff>
    </xdr:from>
    <xdr:to>
      <xdr:col>14</xdr:col>
      <xdr:colOff>390525</xdr:colOff>
      <xdr:row>55</xdr:row>
      <xdr:rowOff>33130</xdr:rowOff>
    </xdr:to>
    <xdr:cxnSp macro="">
      <xdr:nvCxnSpPr>
        <xdr:cNvPr id="57" name="Straight Arrow Connector 56"/>
        <xdr:cNvCxnSpPr/>
      </xdr:nvCxnSpPr>
      <xdr:spPr>
        <a:xfrm flipV="1">
          <a:off x="8332304" y="8333133"/>
          <a:ext cx="1682612" cy="1721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161925</xdr:rowOff>
    </xdr:to>
    <xdr:sp macro="" textlink="">
      <xdr:nvSpPr>
        <xdr:cNvPr id="60" name="Rectangle 59"/>
        <xdr:cNvSpPr/>
      </xdr:nvSpPr>
      <xdr:spPr>
        <a:xfrm>
          <a:off x="10668001" y="810577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673679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27435" y="9864587"/>
          <a:ext cx="3233005" cy="227440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632770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15360" y="1029016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203628</xdr:colOff>
      <xdr:row>56</xdr:row>
      <xdr:rowOff>87512</xdr:rowOff>
    </xdr:from>
    <xdr:to>
      <xdr:col>14</xdr:col>
      <xdr:colOff>468672</xdr:colOff>
      <xdr:row>57</xdr:row>
      <xdr:rowOff>167233</xdr:rowOff>
    </xdr:to>
    <xdr:sp macro="" textlink="">
      <xdr:nvSpPr>
        <xdr:cNvPr id="25" name="Rectangle 24"/>
        <xdr:cNvSpPr/>
      </xdr:nvSpPr>
      <xdr:spPr>
        <a:xfrm>
          <a:off x="9140563" y="10291686"/>
          <a:ext cx="952500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656583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2321" y="10065160"/>
          <a:ext cx="3211023" cy="226186"/>
        </a:xfrm>
        <a:prstGeom prst="rect">
          <a:avLst/>
        </a:prstGeom>
      </xdr:spPr>
    </xdr:pic>
    <xdr:clientData/>
  </xdr:twoCellAnchor>
  <xdr:twoCellAnchor>
    <xdr:from>
      <xdr:col>13</xdr:col>
      <xdr:colOff>188320</xdr:colOff>
      <xdr:row>54</xdr:row>
      <xdr:rowOff>43824</xdr:rowOff>
    </xdr:from>
    <xdr:to>
      <xdr:col>17</xdr:col>
      <xdr:colOff>648540</xdr:colOff>
      <xdr:row>57</xdr:row>
      <xdr:rowOff>149512</xdr:rowOff>
    </xdr:to>
    <xdr:sp macro="" textlink="">
      <xdr:nvSpPr>
        <xdr:cNvPr id="27" name="Rectangle 26"/>
        <xdr:cNvSpPr/>
      </xdr:nvSpPr>
      <xdr:spPr>
        <a:xfrm>
          <a:off x="9125255" y="9883563"/>
          <a:ext cx="3210046" cy="65234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183460</xdr:colOff>
      <xdr:row>57</xdr:row>
      <xdr:rowOff>9112</xdr:rowOff>
    </xdr:from>
    <xdr:to>
      <xdr:col>16</xdr:col>
      <xdr:colOff>223631</xdr:colOff>
      <xdr:row>59</xdr:row>
      <xdr:rowOff>173935</xdr:rowOff>
    </xdr:to>
    <xdr:cxnSp macro="">
      <xdr:nvCxnSpPr>
        <xdr:cNvPr id="29" name="Straight Arrow Connector 28"/>
        <xdr:cNvCxnSpPr/>
      </xdr:nvCxnSpPr>
      <xdr:spPr>
        <a:xfrm flipH="1" flipV="1">
          <a:off x="11182764" y="10395503"/>
          <a:ext cx="40171" cy="5292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665097</xdr:colOff>
      <xdr:row>35</xdr:row>
      <xdr:rowOff>46384</xdr:rowOff>
    </xdr:from>
    <xdr:to>
      <xdr:col>19</xdr:col>
      <xdr:colOff>24848</xdr:colOff>
      <xdr:row>36</xdr:row>
      <xdr:rowOff>49696</xdr:rowOff>
    </xdr:to>
    <xdr:cxnSp macro="">
      <xdr:nvCxnSpPr>
        <xdr:cNvPr id="43" name="Straight Arrow Connector 42"/>
        <xdr:cNvCxnSpPr/>
      </xdr:nvCxnSpPr>
      <xdr:spPr>
        <a:xfrm flipH="1" flipV="1">
          <a:off x="11664401" y="6423993"/>
          <a:ext cx="1422121" cy="185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207064</xdr:colOff>
      <xdr:row>35</xdr:row>
      <xdr:rowOff>66260</xdr:rowOff>
    </xdr:from>
    <xdr:to>
      <xdr:col>17</xdr:col>
      <xdr:colOff>430696</xdr:colOff>
      <xdr:row>36</xdr:row>
      <xdr:rowOff>66261</xdr:rowOff>
    </xdr:to>
    <xdr:sp macro="" textlink="">
      <xdr:nvSpPr>
        <xdr:cNvPr id="49" name="Rectangle 48"/>
        <xdr:cNvSpPr/>
      </xdr:nvSpPr>
      <xdr:spPr>
        <a:xfrm>
          <a:off x="9143999" y="6443869"/>
          <a:ext cx="2973458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91108</xdr:colOff>
      <xdr:row>13</xdr:row>
      <xdr:rowOff>149087</xdr:rowOff>
    </xdr:from>
    <xdr:to>
      <xdr:col>18</xdr:col>
      <xdr:colOff>8283</xdr:colOff>
      <xdr:row>31</xdr:row>
      <xdr:rowOff>16565</xdr:rowOff>
    </xdr:to>
    <xdr:sp macro="" textlink="">
      <xdr:nvSpPr>
        <xdr:cNvPr id="50" name="Rectangle 49"/>
        <xdr:cNvSpPr/>
      </xdr:nvSpPr>
      <xdr:spPr>
        <a:xfrm>
          <a:off x="9028043" y="2517913"/>
          <a:ext cx="3354457" cy="314739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8667</xdr:colOff>
      <xdr:row>58</xdr:row>
      <xdr:rowOff>18012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6650"/>
          <a:ext cx="6866667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599228</xdr:colOff>
      <xdr:row>104</xdr:row>
      <xdr:rowOff>141821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677142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484943</xdr:colOff>
      <xdr:row>150</xdr:row>
      <xdr:rowOff>46583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48450"/>
          <a:ext cx="6657143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646848</xdr:colOff>
      <xdr:row>196</xdr:row>
      <xdr:rowOff>33862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35200"/>
          <a:ext cx="6819048" cy="8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675505</xdr:colOff>
      <xdr:row>240</xdr:row>
      <xdr:rowOff>2162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06100"/>
          <a:ext cx="6161905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10</xdr:col>
      <xdr:colOff>249244</xdr:colOff>
      <xdr:row>286</xdr:row>
      <xdr:rowOff>132286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48739"/>
          <a:ext cx="7123809" cy="8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612891</xdr:colOff>
      <xdr:row>331</xdr:row>
      <xdr:rowOff>11006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312957"/>
          <a:ext cx="6800000" cy="80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16</xdr:row>
      <xdr:rowOff>85725</xdr:rowOff>
    </xdr:from>
    <xdr:to>
      <xdr:col>13</xdr:col>
      <xdr:colOff>371475</xdr:colOff>
      <xdr:row>124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981325"/>
          <a:ext cx="9144000" cy="1958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138</xdr:row>
      <xdr:rowOff>114300</xdr:rowOff>
    </xdr:from>
    <xdr:to>
      <xdr:col>12</xdr:col>
      <xdr:colOff>381000</xdr:colOff>
      <xdr:row>195</xdr:row>
      <xdr:rowOff>9525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5088850"/>
          <a:ext cx="6372225" cy="1021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207</xdr:row>
      <xdr:rowOff>114300</xdr:rowOff>
    </xdr:from>
    <xdr:to>
      <xdr:col>16</xdr:col>
      <xdr:colOff>571500</xdr:colOff>
      <xdr:row>297</xdr:row>
      <xdr:rowOff>9525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7576125"/>
          <a:ext cx="11449050" cy="1618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K29" sqref="K29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6" t="s">
        <v>0</v>
      </c>
      <c r="H4" s="146"/>
      <c r="I4" s="146"/>
      <c r="J4" s="146"/>
      <c r="K4" s="146"/>
      <c r="L4" s="146"/>
      <c r="M4" s="7"/>
    </row>
    <row r="5" spans="5:13" ht="14.25" customHeight="1">
      <c r="G5" s="146"/>
      <c r="H5" s="146"/>
      <c r="I5" s="146"/>
      <c r="J5" s="146"/>
      <c r="K5" s="146"/>
      <c r="L5" s="146"/>
      <c r="M5" s="7"/>
    </row>
    <row r="6" spans="5:13" ht="14.25" customHeight="1">
      <c r="G6" s="146"/>
      <c r="H6" s="146"/>
      <c r="I6" s="146"/>
      <c r="J6" s="146"/>
      <c r="K6" s="146"/>
      <c r="L6" s="146"/>
      <c r="M6" s="7"/>
    </row>
    <row r="7" spans="5:13" ht="14.25" customHeight="1">
      <c r="G7" s="146"/>
      <c r="H7" s="146"/>
      <c r="I7" s="146"/>
      <c r="J7" s="146"/>
      <c r="K7" s="146"/>
      <c r="L7" s="14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42966</v>
      </c>
    </row>
    <row r="14" spans="5:13" ht="15">
      <c r="E14" s="4" t="s">
        <v>1</v>
      </c>
      <c r="F14" s="147" t="s">
        <v>135</v>
      </c>
      <c r="G14" s="147"/>
      <c r="H14" s="147"/>
      <c r="I14" s="147"/>
      <c r="J14" s="147"/>
      <c r="K14" s="147"/>
      <c r="L14" s="148"/>
    </row>
    <row r="15" spans="5:13" ht="15">
      <c r="E15" s="5" t="s">
        <v>2</v>
      </c>
      <c r="F15" s="142" t="s">
        <v>24</v>
      </c>
      <c r="G15" s="142"/>
      <c r="H15" s="142"/>
      <c r="I15" s="142"/>
      <c r="J15" s="142"/>
      <c r="K15" s="142"/>
      <c r="L15" s="143"/>
    </row>
    <row r="16" spans="5:13" ht="15">
      <c r="E16" s="5" t="s">
        <v>23</v>
      </c>
      <c r="F16" s="142" t="s">
        <v>25</v>
      </c>
      <c r="G16" s="142"/>
      <c r="H16" s="142"/>
      <c r="I16" s="142"/>
      <c r="J16" s="142"/>
      <c r="K16" s="142"/>
      <c r="L16" s="143"/>
    </row>
    <row r="17" spans="5:12" ht="15">
      <c r="E17" s="5" t="s">
        <v>3</v>
      </c>
      <c r="F17" s="142" t="s">
        <v>26</v>
      </c>
      <c r="G17" s="142"/>
      <c r="H17" s="142"/>
      <c r="I17" s="142"/>
      <c r="J17" s="142"/>
      <c r="K17" s="142"/>
      <c r="L17" s="143"/>
    </row>
    <row r="18" spans="5:12" ht="30">
      <c r="E18" s="5" t="s">
        <v>4</v>
      </c>
      <c r="F18" s="142"/>
      <c r="G18" s="142"/>
      <c r="H18" s="142"/>
      <c r="I18" s="142"/>
      <c r="J18" s="142"/>
      <c r="K18" s="142"/>
      <c r="L18" s="143"/>
    </row>
    <row r="19" spans="5:12" ht="15">
      <c r="E19" s="5" t="s">
        <v>5</v>
      </c>
      <c r="F19" s="142" t="s">
        <v>84</v>
      </c>
      <c r="G19" s="142"/>
      <c r="H19" s="142"/>
      <c r="I19" s="142"/>
      <c r="J19" s="142"/>
      <c r="K19" s="142"/>
      <c r="L19" s="143"/>
    </row>
    <row r="20" spans="5:12" ht="15">
      <c r="E20" s="5" t="s">
        <v>6</v>
      </c>
      <c r="F20" s="142" t="s">
        <v>25</v>
      </c>
      <c r="G20" s="142"/>
      <c r="H20" s="142"/>
      <c r="I20" s="142"/>
      <c r="J20" s="142"/>
      <c r="K20" s="142"/>
      <c r="L20" s="143"/>
    </row>
    <row r="21" spans="5:12" ht="33.75" customHeight="1" thickBot="1">
      <c r="E21" s="6" t="s">
        <v>7</v>
      </c>
      <c r="F21" s="144" t="s">
        <v>83</v>
      </c>
      <c r="G21" s="144"/>
      <c r="H21" s="144"/>
      <c r="I21" s="144"/>
      <c r="J21" s="144"/>
      <c r="K21" s="144"/>
      <c r="L21" s="14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1"/>
  <sheetViews>
    <sheetView zoomScale="70" zoomScaleNormal="70" workbookViewId="0">
      <selection activeCell="G38" sqref="G38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46" t="s">
        <v>9</v>
      </c>
      <c r="G1" s="146"/>
      <c r="H1" s="146"/>
      <c r="I1" s="146"/>
      <c r="J1" s="146"/>
      <c r="K1" s="146"/>
      <c r="L1" s="27"/>
      <c r="M1" s="27"/>
      <c r="N1" s="27"/>
    </row>
    <row r="2" spans="1:27">
      <c r="A2" s="27"/>
      <c r="B2" s="27"/>
      <c r="C2" s="27"/>
      <c r="D2" s="27"/>
      <c r="E2" s="27"/>
      <c r="F2" s="146"/>
      <c r="G2" s="146"/>
      <c r="H2" s="146"/>
      <c r="I2" s="146"/>
      <c r="J2" s="146"/>
      <c r="K2" s="146"/>
      <c r="L2" s="27"/>
      <c r="M2" s="27"/>
      <c r="N2" s="27"/>
    </row>
    <row r="3" spans="1:27">
      <c r="A3" s="27"/>
      <c r="B3" s="27"/>
      <c r="C3" s="27"/>
      <c r="D3" s="27"/>
      <c r="E3" s="27"/>
      <c r="F3" s="146"/>
      <c r="G3" s="146"/>
      <c r="H3" s="146"/>
      <c r="I3" s="146"/>
      <c r="J3" s="146"/>
      <c r="K3" s="146"/>
      <c r="L3" s="27"/>
      <c r="M3" s="27"/>
      <c r="N3" s="27"/>
    </row>
    <row r="4" spans="1:27">
      <c r="A4" s="27"/>
      <c r="B4" s="27"/>
      <c r="C4" s="27"/>
      <c r="D4" s="27"/>
      <c r="E4" s="27"/>
      <c r="F4" s="146"/>
      <c r="G4" s="146"/>
      <c r="H4" s="146"/>
      <c r="I4" s="146"/>
      <c r="J4" s="146"/>
      <c r="K4" s="146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9" t="s">
        <v>34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36" t="s">
        <v>35</v>
      </c>
      <c r="B7" s="37">
        <v>350</v>
      </c>
      <c r="C7" s="57" t="s">
        <v>123</v>
      </c>
      <c r="D7" s="37" t="s">
        <v>158</v>
      </c>
      <c r="E7" s="37">
        <v>40</v>
      </c>
      <c r="F7" s="139" t="s">
        <v>123</v>
      </c>
      <c r="G7" s="140" t="s">
        <v>161</v>
      </c>
      <c r="H7" s="37">
        <v>10000</v>
      </c>
      <c r="I7" s="115" t="s">
        <v>125</v>
      </c>
      <c r="J7" s="37"/>
      <c r="K7" s="37"/>
      <c r="L7" s="68"/>
    </row>
    <row r="8" spans="1:27">
      <c r="A8" s="36" t="s">
        <v>36</v>
      </c>
      <c r="B8" s="37">
        <v>500</v>
      </c>
      <c r="C8" s="57" t="s">
        <v>123</v>
      </c>
      <c r="D8" s="37"/>
      <c r="E8" s="37"/>
      <c r="F8" s="24"/>
      <c r="G8" s="37" t="s">
        <v>162</v>
      </c>
      <c r="H8" s="37">
        <f>H7*B14</f>
        <v>200000</v>
      </c>
      <c r="I8" s="115" t="s">
        <v>166</v>
      </c>
      <c r="J8" s="37"/>
      <c r="K8" s="37"/>
      <c r="L8" s="68"/>
    </row>
    <row r="9" spans="1:27" ht="17.25">
      <c r="A9" s="36" t="s">
        <v>37</v>
      </c>
      <c r="B9" s="37">
        <v>20</v>
      </c>
      <c r="C9" s="116" t="s">
        <v>126</v>
      </c>
      <c r="D9" s="37"/>
      <c r="E9" s="37"/>
      <c r="F9" s="57"/>
      <c r="G9" s="37" t="s">
        <v>163</v>
      </c>
      <c r="H9" s="37">
        <f>H7*B15</f>
        <v>100000</v>
      </c>
      <c r="I9" s="115" t="s">
        <v>166</v>
      </c>
      <c r="J9" s="37"/>
      <c r="K9" s="37"/>
      <c r="L9" s="68"/>
    </row>
    <row r="10" spans="1:27" ht="17.25">
      <c r="A10" s="36" t="s">
        <v>38</v>
      </c>
      <c r="B10" s="37">
        <v>415</v>
      </c>
      <c r="C10" s="116" t="s">
        <v>127</v>
      </c>
      <c r="D10" s="37"/>
      <c r="E10" s="37"/>
      <c r="F10" s="57"/>
      <c r="G10" s="37" t="s">
        <v>41</v>
      </c>
      <c r="H10" s="37">
        <v>400000</v>
      </c>
      <c r="I10" s="57" t="s">
        <v>125</v>
      </c>
      <c r="J10" s="37"/>
      <c r="K10" s="37"/>
      <c r="L10" s="68"/>
    </row>
    <row r="11" spans="1:27">
      <c r="A11" s="36"/>
      <c r="B11" s="37"/>
      <c r="C11" s="57"/>
      <c r="D11" s="37"/>
      <c r="E11" s="37"/>
      <c r="F11" s="57"/>
      <c r="G11" s="37"/>
      <c r="H11" s="37"/>
      <c r="I11" s="57"/>
      <c r="J11" s="37"/>
      <c r="K11" s="37"/>
      <c r="L11" s="68"/>
    </row>
    <row r="12" spans="1:27">
      <c r="A12" s="36" t="s">
        <v>160</v>
      </c>
      <c r="B12" s="37">
        <v>3500</v>
      </c>
      <c r="C12" s="57" t="s">
        <v>123</v>
      </c>
      <c r="D12" s="37"/>
      <c r="E12" s="37"/>
      <c r="F12" s="57"/>
      <c r="G12" s="37"/>
      <c r="H12" s="37"/>
      <c r="I12" s="57"/>
      <c r="J12" s="37"/>
      <c r="K12" s="37"/>
      <c r="L12" s="68"/>
    </row>
    <row r="13" spans="1:27">
      <c r="A13" s="36"/>
      <c r="B13" s="37"/>
      <c r="C13" s="57"/>
      <c r="D13" s="36"/>
      <c r="E13" s="37"/>
      <c r="F13" s="57"/>
      <c r="G13" s="37"/>
      <c r="H13" s="37"/>
      <c r="I13" s="57"/>
      <c r="J13" s="37"/>
      <c r="K13" s="37"/>
      <c r="L13" s="68"/>
    </row>
    <row r="14" spans="1:27">
      <c r="A14" s="36" t="s">
        <v>165</v>
      </c>
      <c r="B14" s="37">
        <v>20</v>
      </c>
      <c r="C14" s="57"/>
      <c r="D14" s="37"/>
      <c r="E14" s="37"/>
      <c r="F14" s="57"/>
      <c r="G14" s="37"/>
      <c r="H14" s="37"/>
      <c r="I14" s="57"/>
      <c r="J14" s="37"/>
      <c r="K14" s="37"/>
      <c r="L14" s="68"/>
    </row>
    <row r="15" spans="1:27" ht="15" thickBot="1">
      <c r="A15" s="36" t="s">
        <v>164</v>
      </c>
      <c r="B15" s="37">
        <v>10</v>
      </c>
      <c r="C15" s="57"/>
      <c r="D15" s="37"/>
      <c r="E15" s="37"/>
      <c r="F15" s="57"/>
      <c r="G15" s="37"/>
      <c r="H15" s="37"/>
      <c r="I15" s="57"/>
      <c r="J15" s="37"/>
      <c r="K15" s="37"/>
      <c r="L15" s="68"/>
    </row>
    <row r="16" spans="1:27" ht="15.75" thickBot="1">
      <c r="A16" s="31" t="s">
        <v>157</v>
      </c>
      <c r="B16" s="45"/>
      <c r="C16" s="47"/>
      <c r="D16" s="45"/>
      <c r="E16" s="45"/>
      <c r="F16" s="45"/>
      <c r="G16" s="45"/>
      <c r="H16" s="45"/>
      <c r="I16" s="45"/>
      <c r="J16" s="45"/>
      <c r="K16" s="45"/>
      <c r="L16" s="46"/>
      <c r="M16" s="61" t="s">
        <v>40</v>
      </c>
      <c r="N16" s="62"/>
      <c r="O16" s="62"/>
      <c r="P16" s="62"/>
      <c r="Q16" s="62"/>
      <c r="R16" s="62"/>
      <c r="S16" s="62"/>
      <c r="T16" s="62"/>
      <c r="U16" s="62"/>
      <c r="V16" s="44" t="s">
        <v>32</v>
      </c>
      <c r="W16" s="62"/>
      <c r="X16" s="62"/>
      <c r="Y16" s="62"/>
      <c r="Z16" s="62"/>
      <c r="AA16" s="63"/>
    </row>
    <row r="17" spans="1:27">
      <c r="A17" s="141" t="s">
        <v>161</v>
      </c>
      <c r="B17" s="29">
        <f>H7</f>
        <v>10000</v>
      </c>
      <c r="C17" s="29"/>
      <c r="D17" s="113"/>
      <c r="E17" s="29"/>
      <c r="F17" s="29"/>
      <c r="G17" s="29"/>
      <c r="H17" s="29"/>
      <c r="I17" s="29"/>
      <c r="J17" s="29"/>
      <c r="K17" s="29"/>
      <c r="L17" s="30"/>
      <c r="M17" s="64" t="s">
        <v>42</v>
      </c>
      <c r="N17" s="65"/>
      <c r="O17" s="65">
        <f>H10</f>
        <v>400000</v>
      </c>
      <c r="P17" s="118" t="s">
        <v>125</v>
      </c>
      <c r="Q17" s="65" t="s">
        <v>35</v>
      </c>
      <c r="R17" s="65">
        <v>350</v>
      </c>
      <c r="S17" s="65" t="s">
        <v>123</v>
      </c>
      <c r="T17" s="65" t="s">
        <v>48</v>
      </c>
      <c r="U17" s="65">
        <v>550</v>
      </c>
      <c r="V17" s="65" t="s">
        <v>123</v>
      </c>
      <c r="W17" s="65"/>
      <c r="X17" s="65"/>
      <c r="Y17" s="65"/>
      <c r="Z17" s="65"/>
      <c r="AA17" s="66"/>
    </row>
    <row r="18" spans="1:27" ht="17.25">
      <c r="A18" s="35" t="s">
        <v>162</v>
      </c>
      <c r="B18">
        <f>H8</f>
        <v>200000</v>
      </c>
      <c r="D18" s="117"/>
      <c r="E18" s="29"/>
      <c r="F18" s="29"/>
      <c r="G18" s="29"/>
      <c r="H18" s="29"/>
      <c r="I18" s="29"/>
      <c r="J18" s="29"/>
      <c r="K18" s="29"/>
      <c r="L18" s="30"/>
      <c r="M18" s="28" t="s">
        <v>47</v>
      </c>
      <c r="N18" s="29"/>
      <c r="O18" s="29">
        <f>O17/(R17*U17)</f>
        <v>2.0779220779220777</v>
      </c>
      <c r="P18" s="114" t="s">
        <v>126</v>
      </c>
      <c r="Q18" s="43" t="s">
        <v>167</v>
      </c>
      <c r="R18" s="43">
        <f>1+3*H7/(R17*U17*B9)</f>
        <v>1.0077922077922077</v>
      </c>
      <c r="S18" s="43"/>
      <c r="T18" s="43"/>
      <c r="U18" s="43"/>
      <c r="V18" s="43" t="s">
        <v>159</v>
      </c>
      <c r="W18" s="43"/>
      <c r="X18" s="43"/>
      <c r="Y18" s="43"/>
      <c r="Z18" s="43"/>
      <c r="AA18" s="52"/>
    </row>
    <row r="19" spans="1:27" ht="17.25">
      <c r="A19" s="35" t="s">
        <v>163</v>
      </c>
      <c r="B19">
        <f>H9</f>
        <v>100000</v>
      </c>
      <c r="D19" s="117"/>
      <c r="E19" s="29"/>
      <c r="F19" s="29"/>
      <c r="G19" s="29"/>
      <c r="H19" s="29"/>
      <c r="I19" s="29"/>
      <c r="J19" s="29"/>
      <c r="K19" s="29"/>
      <c r="L19" s="30"/>
      <c r="M19" s="42" t="s">
        <v>39</v>
      </c>
      <c r="N19" s="43"/>
      <c r="O19" s="43">
        <f>3217</f>
        <v>3217</v>
      </c>
      <c r="P19" s="114" t="s">
        <v>124</v>
      </c>
      <c r="Q19" s="29"/>
      <c r="R19" s="29"/>
      <c r="S19" s="29"/>
      <c r="T19" s="29"/>
      <c r="U19" s="29"/>
      <c r="V19" s="29"/>
      <c r="W19" s="43"/>
      <c r="X19" s="43"/>
      <c r="Y19" s="43"/>
      <c r="Z19" s="43"/>
      <c r="AA19" s="52"/>
    </row>
    <row r="20" spans="1:27" ht="17.25">
      <c r="D20" s="29"/>
      <c r="I20" s="29"/>
      <c r="J20" s="29"/>
      <c r="K20" s="29"/>
      <c r="L20" s="30"/>
      <c r="M20" s="42" t="s">
        <v>43</v>
      </c>
      <c r="N20" s="43"/>
      <c r="O20" s="43">
        <f>0.79*R18</f>
        <v>0.79615584415584406</v>
      </c>
      <c r="P20" s="114" t="s">
        <v>126</v>
      </c>
      <c r="Q20" s="43"/>
      <c r="R20" s="43"/>
      <c r="S20" s="43"/>
      <c r="T20" s="43"/>
      <c r="U20" s="43"/>
      <c r="V20" s="43" t="s">
        <v>44</v>
      </c>
      <c r="W20" s="43"/>
      <c r="X20" s="43"/>
      <c r="Y20" s="43"/>
      <c r="Z20" s="43"/>
      <c r="AA20" s="52"/>
    </row>
    <row r="21" spans="1:27" ht="17.25">
      <c r="A21" s="28"/>
      <c r="B21" s="29"/>
      <c r="C21" s="51"/>
      <c r="D21" s="29"/>
      <c r="I21" s="29"/>
      <c r="J21" s="50"/>
      <c r="K21" s="29"/>
      <c r="L21" s="30"/>
      <c r="M21" s="42" t="s">
        <v>46</v>
      </c>
      <c r="N21" s="43"/>
      <c r="O21" s="43">
        <v>3.1</v>
      </c>
      <c r="P21" s="114" t="s">
        <v>126</v>
      </c>
      <c r="Q21" s="43"/>
      <c r="R21" s="43"/>
      <c r="S21" s="43"/>
      <c r="T21" s="43"/>
      <c r="U21" s="43"/>
      <c r="V21" s="43" t="s">
        <v>45</v>
      </c>
      <c r="W21" s="43"/>
      <c r="X21" s="43"/>
      <c r="Y21" s="43"/>
      <c r="Z21" s="43"/>
      <c r="AA21" s="52"/>
    </row>
    <row r="22" spans="1:27">
      <c r="A22" s="28"/>
      <c r="B22" s="29"/>
      <c r="C22" s="29"/>
      <c r="D22" s="113"/>
      <c r="E22" s="29"/>
      <c r="F22" s="29"/>
      <c r="G22" s="29"/>
      <c r="H22" s="29"/>
      <c r="I22" s="29"/>
      <c r="J22" s="29"/>
      <c r="K22" s="29"/>
      <c r="L22" s="30"/>
      <c r="M22" s="42" t="str">
        <f>IF( O18&lt;= O20,"Provide Nominal ","Design for Shear")</f>
        <v>Design for Shear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52"/>
    </row>
    <row r="23" spans="1:27" ht="17.25">
      <c r="A23" s="48"/>
      <c r="B23" s="35"/>
      <c r="C23" s="35"/>
      <c r="D23" s="132"/>
      <c r="E23" s="35"/>
      <c r="F23" s="35"/>
      <c r="G23" s="35"/>
      <c r="H23" s="35"/>
      <c r="I23" s="35"/>
      <c r="J23" s="35"/>
      <c r="K23" s="35"/>
      <c r="L23" s="49"/>
      <c r="M23" s="42" t="s">
        <v>49</v>
      </c>
      <c r="N23" s="43"/>
      <c r="O23" s="43">
        <f>R17*(O18-O20)/(0.87*B10)</f>
        <v>1.2425375483123715</v>
      </c>
      <c r="P23" s="114" t="s">
        <v>124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2"/>
    </row>
    <row r="24" spans="1:27">
      <c r="A24" s="4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49"/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2"/>
    </row>
    <row r="25" spans="1:27">
      <c r="A25" s="4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9"/>
      <c r="M25" s="28"/>
      <c r="N25" s="29"/>
      <c r="O25" s="29"/>
      <c r="P25" s="29"/>
      <c r="Q25" s="29"/>
      <c r="R25" s="29"/>
      <c r="S25" s="29"/>
      <c r="T25" s="29"/>
      <c r="U25" s="29"/>
      <c r="V25" s="29"/>
      <c r="W25" s="43"/>
      <c r="X25" s="43"/>
      <c r="Y25" s="43"/>
      <c r="Z25" s="43"/>
      <c r="AA25" s="52"/>
    </row>
    <row r="26" spans="1:27">
      <c r="A26" s="4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49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43"/>
      <c r="X26" s="43"/>
      <c r="Y26" s="43"/>
      <c r="Z26" s="43"/>
      <c r="AA26" s="52"/>
    </row>
    <row r="27" spans="1:27">
      <c r="A27" s="4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49"/>
      <c r="M27" s="28"/>
      <c r="N27" s="29"/>
      <c r="O27" s="29"/>
      <c r="P27" s="29"/>
      <c r="Q27" s="29"/>
      <c r="R27" s="29"/>
      <c r="S27" s="29"/>
      <c r="T27" s="29"/>
      <c r="U27" s="29"/>
      <c r="V27" s="29"/>
      <c r="W27" s="43"/>
      <c r="X27" s="43"/>
      <c r="Y27" s="43"/>
      <c r="Z27" s="43"/>
      <c r="AA27" s="52"/>
    </row>
    <row r="28" spans="1:27" ht="15">
      <c r="A28" s="48"/>
      <c r="B28" s="35"/>
      <c r="C28" s="35"/>
      <c r="D28" s="132"/>
      <c r="E28" s="35"/>
      <c r="F28" s="35"/>
      <c r="G28" s="35"/>
      <c r="H28" s="35"/>
      <c r="I28" s="35"/>
      <c r="J28" s="35"/>
      <c r="K28" s="35"/>
      <c r="L28" s="49"/>
      <c r="M28" s="40" t="s">
        <v>50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53"/>
      <c r="Z28" s="53"/>
      <c r="AA28" s="54"/>
    </row>
    <row r="29" spans="1:27">
      <c r="A29" s="4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49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43"/>
      <c r="Z29" s="43"/>
      <c r="AA29" s="52"/>
    </row>
    <row r="30" spans="1:27" ht="17.25">
      <c r="A30" s="4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49"/>
      <c r="M30" s="28" t="s">
        <v>51</v>
      </c>
      <c r="N30" s="29"/>
      <c r="O30" s="29">
        <f>0.4*R17/(0.87*B10)</f>
        <v>0.38775792826478328</v>
      </c>
      <c r="P30" s="114" t="s">
        <v>124</v>
      </c>
      <c r="Q30" s="29"/>
      <c r="R30" s="29"/>
      <c r="S30" s="29"/>
      <c r="T30" s="29"/>
      <c r="U30" s="29"/>
      <c r="V30" s="29"/>
      <c r="W30" s="29"/>
      <c r="X30" s="29"/>
      <c r="Y30" s="43"/>
      <c r="Z30" s="43"/>
      <c r="AA30" s="52"/>
    </row>
    <row r="31" spans="1:27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5"/>
      <c r="M31" s="28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43"/>
      <c r="Z31" s="43"/>
      <c r="AA31" s="52"/>
    </row>
    <row r="32" spans="1:27">
      <c r="A32" s="4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49"/>
      <c r="M32" s="28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43"/>
      <c r="Z32" s="43"/>
      <c r="AA32" s="52"/>
    </row>
    <row r="33" spans="1:27" ht="15">
      <c r="A33" s="48"/>
      <c r="B33" s="35"/>
      <c r="C33" s="35"/>
      <c r="D33" s="132"/>
      <c r="E33" s="35"/>
      <c r="F33" s="35"/>
      <c r="G33" s="35"/>
      <c r="H33" s="35"/>
      <c r="I33" s="35"/>
      <c r="J33" s="35"/>
      <c r="K33" s="35"/>
      <c r="L33" s="49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52"/>
    </row>
    <row r="34" spans="1:27">
      <c r="A34" s="4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9"/>
      <c r="M34" s="42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52"/>
    </row>
    <row r="35" spans="1:27">
      <c r="A35" s="133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5"/>
      <c r="M35" s="42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52"/>
    </row>
    <row r="36" spans="1:27">
      <c r="A36" s="4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49"/>
      <c r="M36" s="42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52"/>
    </row>
    <row r="37" spans="1:27" ht="15">
      <c r="A37" s="48"/>
      <c r="B37" s="35"/>
      <c r="C37" s="35"/>
      <c r="D37" s="132"/>
      <c r="E37" s="35"/>
      <c r="F37" s="35"/>
      <c r="G37" s="35"/>
      <c r="H37" s="35"/>
      <c r="I37" s="35"/>
      <c r="J37" s="35"/>
      <c r="K37" s="35"/>
      <c r="L37" s="49"/>
      <c r="M37" s="42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52"/>
    </row>
    <row r="38" spans="1:27">
      <c r="A38" s="4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49"/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52"/>
    </row>
    <row r="39" spans="1:27">
      <c r="A39" s="4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49"/>
      <c r="M39" s="4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52"/>
    </row>
    <row r="40" spans="1:27">
      <c r="A40" s="4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49"/>
      <c r="M40" s="42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52"/>
    </row>
    <row r="41" spans="1:27">
      <c r="A41" s="48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9"/>
      <c r="M41" s="42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52"/>
    </row>
    <row r="42" spans="1:27">
      <c r="A42" s="48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9"/>
      <c r="M42" s="42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52"/>
    </row>
    <row r="43" spans="1:27">
      <c r="A43" s="4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49"/>
      <c r="M43" s="42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2"/>
    </row>
    <row r="44" spans="1:27">
      <c r="A44" s="48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49"/>
      <c r="M44" s="42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52"/>
    </row>
    <row r="45" spans="1:27">
      <c r="A45" s="4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9"/>
      <c r="M45" s="42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52"/>
    </row>
    <row r="46" spans="1:27">
      <c r="A46" s="48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49"/>
      <c r="M46" s="42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52"/>
    </row>
    <row r="47" spans="1:27">
      <c r="A47" s="48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9"/>
      <c r="M47" s="42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52"/>
    </row>
    <row r="48" spans="1:27">
      <c r="A48" s="48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9"/>
      <c r="M48" s="42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52"/>
    </row>
    <row r="49" spans="1:27">
      <c r="A49" s="4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49"/>
      <c r="M49" s="42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52"/>
    </row>
    <row r="50" spans="1:27">
      <c r="A50" s="4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9"/>
      <c r="M50" s="42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52"/>
    </row>
    <row r="51" spans="1:27" ht="15" thickBo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8"/>
      <c r="M51" s="67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60"/>
    </row>
  </sheetData>
  <mergeCells count="1">
    <mergeCell ref="F1:K4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30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30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30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9" spans="1:30">
      <c r="A9" t="s">
        <v>104</v>
      </c>
    </row>
    <row r="10" spans="1:30">
      <c r="Z10" s="25"/>
      <c r="AA10" s="25"/>
      <c r="AB10" s="25"/>
      <c r="AC10" s="25"/>
      <c r="AD10" s="25"/>
    </row>
    <row r="11" spans="1:30">
      <c r="O11" t="s">
        <v>79</v>
      </c>
    </row>
    <row r="122" spans="14:21">
      <c r="O122" t="s">
        <v>98</v>
      </c>
      <c r="R122" t="s">
        <v>101</v>
      </c>
    </row>
    <row r="124" spans="14:21">
      <c r="U124" t="s">
        <v>117</v>
      </c>
    </row>
    <row r="125" spans="14:21">
      <c r="N125" t="s">
        <v>99</v>
      </c>
    </row>
    <row r="135" spans="14:21">
      <c r="N135" t="s">
        <v>100</v>
      </c>
    </row>
    <row r="139" spans="14:21">
      <c r="U139" t="s">
        <v>103</v>
      </c>
    </row>
    <row r="142" spans="14:21">
      <c r="O142" t="s">
        <v>102</v>
      </c>
    </row>
    <row r="168" spans="14:18">
      <c r="O168" t="s">
        <v>98</v>
      </c>
      <c r="R168" t="s">
        <v>101</v>
      </c>
    </row>
    <row r="171" spans="14:18">
      <c r="N171" t="s">
        <v>99</v>
      </c>
    </row>
    <row r="181" spans="14:15">
      <c r="N181" t="s">
        <v>100</v>
      </c>
    </row>
    <row r="188" spans="14:15">
      <c r="O188" t="s">
        <v>102</v>
      </c>
    </row>
    <row r="215" spans="15:15">
      <c r="O215" t="s">
        <v>110</v>
      </c>
    </row>
    <row r="256" spans="15:15">
      <c r="O256" t="s">
        <v>111</v>
      </c>
    </row>
    <row r="257" spans="15:16">
      <c r="O257" t="s">
        <v>113</v>
      </c>
      <c r="P257" t="s">
        <v>112</v>
      </c>
    </row>
    <row r="283" spans="15:19">
      <c r="O283" t="s">
        <v>116</v>
      </c>
      <c r="S283" s="22" t="s">
        <v>133</v>
      </c>
    </row>
    <row r="306" spans="14:14">
      <c r="N306" t="s">
        <v>106</v>
      </c>
    </row>
    <row r="307" spans="14:14" ht="18.75">
      <c r="N307" s="112" t="s">
        <v>114</v>
      </c>
    </row>
    <row r="309" spans="14:14" ht="18.75">
      <c r="N309" s="112" t="s">
        <v>115</v>
      </c>
    </row>
    <row r="314" spans="14:14">
      <c r="N314" t="s">
        <v>105</v>
      </c>
    </row>
    <row r="320" spans="14:14">
      <c r="N320" t="s">
        <v>128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17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17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17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6" spans="1:17">
      <c r="A6" t="s">
        <v>104</v>
      </c>
      <c r="N6" t="s">
        <v>79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="110" zoomScaleNormal="110" workbookViewId="0">
      <selection activeCell="M5" sqref="M5"/>
    </sheetView>
  </sheetViews>
  <sheetFormatPr defaultRowHeight="14.25"/>
  <sheetData>
    <row r="1" spans="1:17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17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17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17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6" spans="1:17">
      <c r="A6" t="s">
        <v>104</v>
      </c>
      <c r="N6" t="s">
        <v>79</v>
      </c>
    </row>
  </sheetData>
  <mergeCells count="1">
    <mergeCell ref="F1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C11" sqref="C11:C1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76" t="s">
        <v>13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8"/>
      <c r="Q1" s="99"/>
      <c r="R1" s="99"/>
      <c r="S1" s="99"/>
      <c r="T1" s="99"/>
      <c r="U1" s="99"/>
      <c r="V1" s="99"/>
      <c r="W1" s="99"/>
    </row>
    <row r="2" spans="1:23" ht="12.75" customHeight="1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1"/>
      <c r="Q2" s="99"/>
      <c r="R2" s="99"/>
      <c r="S2" s="99"/>
      <c r="T2" s="99"/>
      <c r="U2" s="99"/>
      <c r="V2" s="99"/>
      <c r="W2" s="99"/>
    </row>
    <row r="3" spans="1:23" ht="12.75" customHeight="1">
      <c r="A3" s="179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/>
      <c r="Q3" s="99"/>
      <c r="R3" s="99"/>
      <c r="S3" s="99"/>
      <c r="T3" s="99"/>
      <c r="U3" s="99"/>
      <c r="V3" s="99"/>
      <c r="W3" s="99"/>
    </row>
    <row r="4" spans="1:23" ht="12.75" customHeight="1" thickBot="1">
      <c r="A4" s="182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  <c r="Q4" s="99"/>
      <c r="R4" s="99"/>
      <c r="S4" s="99"/>
      <c r="T4" s="99"/>
      <c r="U4" s="99"/>
      <c r="V4" s="99"/>
      <c r="W4" s="99"/>
    </row>
    <row r="5" spans="1:23" ht="12.75" customHeight="1">
      <c r="A5" s="82"/>
      <c r="B5" s="83"/>
      <c r="C5" s="84"/>
      <c r="D5" s="85"/>
      <c r="E5" s="82"/>
      <c r="F5" s="84"/>
      <c r="G5" s="84"/>
      <c r="H5" s="84"/>
      <c r="I5" s="84"/>
      <c r="J5" s="84"/>
      <c r="K5" s="84"/>
      <c r="L5" s="84"/>
      <c r="M5" s="84"/>
      <c r="N5" s="84"/>
      <c r="O5" s="84"/>
      <c r="P5" s="85"/>
      <c r="Q5" s="81"/>
      <c r="R5" s="81"/>
      <c r="S5" s="81"/>
      <c r="T5" s="81"/>
      <c r="U5" s="81"/>
      <c r="V5" s="81"/>
      <c r="W5" s="81"/>
    </row>
    <row r="6" spans="1:23">
      <c r="A6" s="86"/>
      <c r="B6" s="87"/>
      <c r="C6" s="73"/>
      <c r="D6" s="88"/>
      <c r="E6" s="86"/>
      <c r="F6" s="73"/>
      <c r="G6" s="73"/>
      <c r="H6" s="73"/>
      <c r="I6" s="73"/>
      <c r="J6" s="73"/>
      <c r="K6" s="73"/>
      <c r="L6" s="73"/>
      <c r="M6" s="73"/>
      <c r="N6" s="73"/>
      <c r="O6" s="73"/>
      <c r="P6" s="88"/>
    </row>
    <row r="7" spans="1:23" ht="15.75">
      <c r="A7" s="86"/>
      <c r="B7" s="89" t="s">
        <v>155</v>
      </c>
      <c r="C7" s="73"/>
      <c r="D7" s="88"/>
      <c r="E7" s="86"/>
      <c r="F7" s="73"/>
      <c r="G7" s="73"/>
      <c r="H7" s="73"/>
      <c r="I7" s="73"/>
      <c r="J7" s="73"/>
      <c r="K7" s="73"/>
      <c r="L7" s="73"/>
      <c r="M7" s="73"/>
      <c r="N7" s="73"/>
      <c r="O7" s="73"/>
      <c r="P7" s="88"/>
    </row>
    <row r="8" spans="1:23">
      <c r="A8" s="86"/>
      <c r="B8" s="87"/>
      <c r="C8" s="73"/>
      <c r="D8" s="88"/>
      <c r="E8" s="86"/>
      <c r="F8" s="73"/>
      <c r="G8" s="73"/>
      <c r="H8" s="73"/>
      <c r="I8" s="73"/>
      <c r="J8" s="73"/>
      <c r="K8" s="73"/>
      <c r="L8" s="73"/>
      <c r="M8" s="73"/>
      <c r="N8" s="73"/>
      <c r="O8" s="73"/>
      <c r="P8" s="88"/>
    </row>
    <row r="9" spans="1:23" ht="13.5" thickBot="1">
      <c r="A9" s="86"/>
      <c r="B9" s="87"/>
      <c r="C9" s="73"/>
      <c r="D9" s="88"/>
      <c r="E9" s="90"/>
      <c r="F9" s="91"/>
      <c r="G9" s="91"/>
      <c r="H9" s="91"/>
      <c r="I9" s="91"/>
      <c r="J9" s="91"/>
      <c r="K9" s="91"/>
      <c r="L9" s="91"/>
      <c r="M9" s="91"/>
      <c r="N9" s="91"/>
      <c r="O9" s="91"/>
      <c r="P9" s="92"/>
      <c r="Q9" s="11"/>
    </row>
    <row r="10" spans="1:23" ht="14.25" customHeight="1" thickBot="1">
      <c r="A10" s="130"/>
      <c r="B10" s="131"/>
      <c r="C10" s="79" t="s">
        <v>57</v>
      </c>
      <c r="D10" s="80" t="s">
        <v>156</v>
      </c>
      <c r="E10" s="156" t="s">
        <v>58</v>
      </c>
      <c r="F10" s="157"/>
      <c r="G10" s="157"/>
      <c r="H10" s="156" t="s">
        <v>60</v>
      </c>
      <c r="I10" s="158"/>
      <c r="J10" s="156" t="s">
        <v>61</v>
      </c>
      <c r="K10" s="158"/>
      <c r="L10" s="156" t="s">
        <v>62</v>
      </c>
      <c r="M10" s="158"/>
      <c r="N10" s="156" t="s">
        <v>59</v>
      </c>
      <c r="O10" s="157"/>
      <c r="P10" s="158"/>
    </row>
    <row r="11" spans="1:23" ht="14.25" customHeight="1" thickBot="1">
      <c r="A11" s="166" t="s">
        <v>151</v>
      </c>
      <c r="B11" s="188" t="s">
        <v>152</v>
      </c>
      <c r="C11" s="169" t="s">
        <v>80</v>
      </c>
      <c r="D11" s="174" t="s">
        <v>131</v>
      </c>
      <c r="E11" s="164" t="s">
        <v>28</v>
      </c>
      <c r="F11" s="165"/>
      <c r="G11" s="165"/>
      <c r="H11" s="154"/>
      <c r="I11" s="155"/>
      <c r="J11" s="154"/>
      <c r="K11" s="155"/>
      <c r="L11" s="154"/>
      <c r="M11" s="155"/>
      <c r="N11" s="159"/>
      <c r="O11" s="160"/>
      <c r="P11" s="161"/>
    </row>
    <row r="12" spans="1:23" ht="14.25" customHeight="1" thickBot="1">
      <c r="A12" s="167"/>
      <c r="B12" s="186"/>
      <c r="C12" s="170"/>
      <c r="D12" s="175"/>
      <c r="E12" s="162" t="s">
        <v>29</v>
      </c>
      <c r="F12" s="163"/>
      <c r="G12" s="163"/>
      <c r="H12" s="154"/>
      <c r="I12" s="155"/>
      <c r="J12" s="154"/>
      <c r="K12" s="155"/>
      <c r="L12" s="154"/>
      <c r="M12" s="155"/>
      <c r="N12" s="159"/>
      <c r="O12" s="160"/>
      <c r="P12" s="161"/>
    </row>
    <row r="13" spans="1:23" ht="14.25" customHeight="1" thickBot="1">
      <c r="A13" s="167"/>
      <c r="B13" s="186"/>
      <c r="C13" s="171" t="s">
        <v>81</v>
      </c>
      <c r="D13" s="174" t="s">
        <v>131</v>
      </c>
      <c r="E13" s="164" t="s">
        <v>28</v>
      </c>
      <c r="F13" s="165"/>
      <c r="G13" s="165"/>
      <c r="H13" s="154"/>
      <c r="I13" s="155"/>
      <c r="J13" s="154"/>
      <c r="K13" s="155"/>
      <c r="L13" s="154"/>
      <c r="M13" s="155"/>
      <c r="N13" s="159"/>
      <c r="O13" s="160"/>
      <c r="P13" s="161"/>
    </row>
    <row r="14" spans="1:23" ht="14.25" customHeight="1" thickBot="1">
      <c r="A14" s="167"/>
      <c r="B14" s="186"/>
      <c r="C14" s="171"/>
      <c r="D14" s="175"/>
      <c r="E14" s="162" t="s">
        <v>29</v>
      </c>
      <c r="F14" s="163"/>
      <c r="G14" s="163"/>
      <c r="H14" s="154"/>
      <c r="I14" s="155"/>
      <c r="J14" s="154"/>
      <c r="K14" s="155"/>
      <c r="L14" s="154"/>
      <c r="M14" s="155"/>
      <c r="N14" s="159"/>
      <c r="O14" s="160"/>
      <c r="P14" s="161"/>
    </row>
    <row r="15" spans="1:23" ht="14.25" customHeight="1" thickBot="1">
      <c r="A15" s="167"/>
      <c r="B15" s="186"/>
      <c r="C15" s="169" t="s">
        <v>154</v>
      </c>
      <c r="D15" s="174" t="s">
        <v>131</v>
      </c>
      <c r="E15" s="164" t="s">
        <v>28</v>
      </c>
      <c r="F15" s="165"/>
      <c r="G15" s="169"/>
      <c r="H15" s="154"/>
      <c r="I15" s="155"/>
      <c r="J15" s="154"/>
      <c r="K15" s="155"/>
      <c r="L15" s="154"/>
      <c r="M15" s="155"/>
      <c r="N15" s="159"/>
      <c r="O15" s="160"/>
      <c r="P15" s="161"/>
    </row>
    <row r="16" spans="1:23" ht="14.25" customHeight="1" thickBot="1">
      <c r="A16" s="167"/>
      <c r="B16" s="186"/>
      <c r="C16" s="170"/>
      <c r="D16" s="175"/>
      <c r="E16" s="172" t="s">
        <v>29</v>
      </c>
      <c r="F16" s="173"/>
      <c r="G16" s="170"/>
      <c r="H16" s="154"/>
      <c r="I16" s="155"/>
      <c r="J16" s="154"/>
      <c r="K16" s="155"/>
      <c r="L16" s="154"/>
      <c r="M16" s="155"/>
      <c r="N16" s="159"/>
      <c r="O16" s="160"/>
      <c r="P16" s="161"/>
    </row>
    <row r="17" spans="1:18" ht="14.25" customHeight="1" thickBot="1">
      <c r="A17" s="167"/>
      <c r="B17" s="186"/>
      <c r="C17" s="169" t="s">
        <v>130</v>
      </c>
      <c r="D17" s="174" t="s">
        <v>131</v>
      </c>
      <c r="E17" s="164" t="s">
        <v>28</v>
      </c>
      <c r="F17" s="165"/>
      <c r="G17" s="169"/>
      <c r="H17" s="107"/>
      <c r="I17" s="108"/>
      <c r="J17" s="107"/>
      <c r="K17" s="108"/>
      <c r="L17" s="154"/>
      <c r="M17" s="155"/>
      <c r="N17" s="104"/>
      <c r="O17" s="105"/>
      <c r="P17" s="106"/>
    </row>
    <row r="18" spans="1:18" ht="14.25" customHeight="1" thickBot="1">
      <c r="A18" s="167"/>
      <c r="B18" s="189"/>
      <c r="C18" s="170"/>
      <c r="D18" s="175"/>
      <c r="E18" s="172"/>
      <c r="F18" s="173"/>
      <c r="G18" s="170"/>
      <c r="H18" s="107"/>
      <c r="I18" s="108"/>
      <c r="J18" s="107"/>
      <c r="K18" s="108"/>
      <c r="L18" s="154"/>
      <c r="M18" s="155"/>
      <c r="N18" s="104"/>
      <c r="O18" s="105"/>
      <c r="P18" s="106"/>
    </row>
    <row r="19" spans="1:18" ht="14.25" customHeight="1" thickBot="1">
      <c r="A19" s="167"/>
      <c r="B19" s="185" t="s">
        <v>153</v>
      </c>
      <c r="C19" s="169" t="s">
        <v>80</v>
      </c>
      <c r="D19" s="174" t="s">
        <v>131</v>
      </c>
      <c r="E19" s="164" t="s">
        <v>28</v>
      </c>
      <c r="F19" s="165"/>
      <c r="G19" s="165"/>
      <c r="H19" s="154"/>
      <c r="I19" s="155"/>
      <c r="J19" s="154"/>
      <c r="K19" s="155"/>
      <c r="L19" s="154"/>
      <c r="M19" s="155"/>
      <c r="N19" s="159"/>
      <c r="O19" s="160"/>
      <c r="P19" s="161"/>
    </row>
    <row r="20" spans="1:18" ht="14.25" customHeight="1" thickBot="1">
      <c r="A20" s="167"/>
      <c r="B20" s="186"/>
      <c r="C20" s="170"/>
      <c r="D20" s="175"/>
      <c r="E20" s="162" t="s">
        <v>29</v>
      </c>
      <c r="F20" s="163"/>
      <c r="G20" s="163"/>
      <c r="H20" s="154"/>
      <c r="I20" s="155"/>
      <c r="J20" s="154"/>
      <c r="K20" s="155"/>
      <c r="L20" s="154"/>
      <c r="M20" s="155"/>
      <c r="N20" s="159"/>
      <c r="O20" s="160"/>
      <c r="P20" s="161"/>
    </row>
    <row r="21" spans="1:18" ht="14.25" customHeight="1" thickBot="1">
      <c r="A21" s="167"/>
      <c r="B21" s="186"/>
      <c r="C21" s="171" t="s">
        <v>81</v>
      </c>
      <c r="D21" s="174" t="s">
        <v>131</v>
      </c>
      <c r="E21" s="164" t="s">
        <v>28</v>
      </c>
      <c r="F21" s="165"/>
      <c r="G21" s="165"/>
      <c r="H21" s="154"/>
      <c r="I21" s="155"/>
      <c r="J21" s="154"/>
      <c r="K21" s="155"/>
      <c r="L21" s="154"/>
      <c r="M21" s="155"/>
      <c r="N21" s="159"/>
      <c r="O21" s="160"/>
      <c r="P21" s="161"/>
    </row>
    <row r="22" spans="1:18" ht="15" customHeight="1" thickBot="1">
      <c r="A22" s="167"/>
      <c r="B22" s="186"/>
      <c r="C22" s="171"/>
      <c r="D22" s="175"/>
      <c r="E22" s="162" t="s">
        <v>29</v>
      </c>
      <c r="F22" s="163"/>
      <c r="G22" s="163"/>
      <c r="H22" s="154"/>
      <c r="I22" s="155"/>
      <c r="J22" s="154"/>
      <c r="K22" s="155"/>
      <c r="L22" s="154"/>
      <c r="M22" s="155"/>
      <c r="N22" s="159"/>
      <c r="O22" s="160"/>
      <c r="P22" s="161"/>
    </row>
    <row r="23" spans="1:18" ht="15" customHeight="1" thickBot="1">
      <c r="A23" s="167"/>
      <c r="B23" s="186"/>
      <c r="C23" s="169" t="s">
        <v>154</v>
      </c>
      <c r="D23" s="174" t="s">
        <v>131</v>
      </c>
      <c r="E23" s="164" t="s">
        <v>28</v>
      </c>
      <c r="F23" s="165"/>
      <c r="G23" s="169"/>
      <c r="H23" s="154"/>
      <c r="I23" s="155"/>
      <c r="J23" s="154"/>
      <c r="K23" s="155"/>
      <c r="L23" s="154"/>
      <c r="M23" s="155"/>
      <c r="N23" s="159"/>
      <c r="O23" s="160"/>
      <c r="P23" s="161"/>
      <c r="Q23" s="75"/>
      <c r="R23" s="75"/>
    </row>
    <row r="24" spans="1:18" ht="15" customHeight="1" thickBot="1">
      <c r="A24" s="167"/>
      <c r="B24" s="186"/>
      <c r="C24" s="170"/>
      <c r="D24" s="175"/>
      <c r="E24" s="172" t="s">
        <v>29</v>
      </c>
      <c r="F24" s="173"/>
      <c r="G24" s="170"/>
      <c r="H24" s="154"/>
      <c r="I24" s="155"/>
      <c r="J24" s="154"/>
      <c r="K24" s="155"/>
      <c r="L24" s="154"/>
      <c r="M24" s="155"/>
      <c r="N24" s="159"/>
      <c r="O24" s="160"/>
      <c r="P24" s="161"/>
      <c r="Q24" s="74"/>
      <c r="R24" s="75"/>
    </row>
    <row r="25" spans="1:18" ht="15" customHeight="1" thickBot="1">
      <c r="A25" s="167"/>
      <c r="B25" s="186"/>
      <c r="C25" s="169" t="s">
        <v>130</v>
      </c>
      <c r="D25" s="174" t="s">
        <v>131</v>
      </c>
      <c r="E25" s="164" t="s">
        <v>28</v>
      </c>
      <c r="F25" s="165"/>
      <c r="G25" s="169"/>
      <c r="H25" s="107"/>
      <c r="I25" s="108"/>
      <c r="J25" s="107"/>
      <c r="K25" s="108"/>
      <c r="L25" s="154"/>
      <c r="M25" s="155"/>
      <c r="N25" s="104"/>
      <c r="O25" s="105"/>
      <c r="P25" s="106"/>
      <c r="Q25" s="74"/>
      <c r="R25" s="75"/>
    </row>
    <row r="26" spans="1:18" ht="15" customHeight="1" thickBot="1">
      <c r="A26" s="168"/>
      <c r="B26" s="187"/>
      <c r="C26" s="170"/>
      <c r="D26" s="175"/>
      <c r="E26" s="172"/>
      <c r="F26" s="173"/>
      <c r="G26" s="170"/>
      <c r="H26" s="107"/>
      <c r="I26" s="108"/>
      <c r="J26" s="107"/>
      <c r="K26" s="108"/>
      <c r="L26" s="154"/>
      <c r="M26" s="155"/>
      <c r="N26" s="104"/>
      <c r="O26" s="105"/>
      <c r="P26" s="106"/>
      <c r="Q26" s="74"/>
      <c r="R26" s="75"/>
    </row>
    <row r="43" spans="1:18">
      <c r="A43" s="77"/>
      <c r="B43" s="77"/>
      <c r="C43" s="78"/>
      <c r="D43" s="78"/>
      <c r="E43" s="78"/>
      <c r="F43" s="78"/>
      <c r="G43" s="76"/>
      <c r="H43" s="76"/>
      <c r="I43" s="76"/>
      <c r="J43" s="76"/>
      <c r="K43" s="76"/>
      <c r="L43" s="76"/>
      <c r="M43" s="76"/>
      <c r="N43" s="75"/>
      <c r="O43" s="75"/>
      <c r="P43" s="75"/>
      <c r="Q43" s="75"/>
      <c r="R43" s="75"/>
    </row>
  </sheetData>
  <mergeCells count="91">
    <mergeCell ref="E24:G24"/>
    <mergeCell ref="E11:G11"/>
    <mergeCell ref="D25:D26"/>
    <mergeCell ref="E25:G26"/>
    <mergeCell ref="E14:G14"/>
    <mergeCell ref="E15:G15"/>
    <mergeCell ref="D19:D20"/>
    <mergeCell ref="D11:D12"/>
    <mergeCell ref="L10:M10"/>
    <mergeCell ref="H21:I21"/>
    <mergeCell ref="H22:I22"/>
    <mergeCell ref="H10:I10"/>
    <mergeCell ref="H11:I11"/>
    <mergeCell ref="H12:I12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4:M14"/>
    <mergeCell ref="L15:M15"/>
    <mergeCell ref="L17:M17"/>
    <mergeCell ref="L25:M25"/>
    <mergeCell ref="L26:M26"/>
    <mergeCell ref="H15:I15"/>
    <mergeCell ref="H16:I16"/>
    <mergeCell ref="L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workbookViewId="0">
      <selection activeCell="N27" sqref="N27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93"/>
      <c r="B1" s="193"/>
      <c r="C1" s="193"/>
      <c r="D1" s="193"/>
      <c r="E1" s="193" t="s">
        <v>82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5">
      <c r="A2" s="193"/>
      <c r="B2" s="193"/>
      <c r="C2" s="193"/>
      <c r="D2" s="193"/>
      <c r="E2" s="23"/>
      <c r="F2" s="23"/>
      <c r="G2" s="23"/>
      <c r="H2" s="23"/>
      <c r="I2" s="193" t="s">
        <v>15</v>
      </c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93"/>
      <c r="B3" s="193"/>
      <c r="C3" s="193"/>
      <c r="D3" s="193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94" t="s">
        <v>63</v>
      </c>
      <c r="B4" s="199" t="s">
        <v>66</v>
      </c>
      <c r="C4" s="199"/>
      <c r="D4" s="199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94"/>
      <c r="B5" s="199" t="s">
        <v>67</v>
      </c>
      <c r="C5" s="199"/>
      <c r="D5" s="199"/>
      <c r="E5" s="16"/>
      <c r="F5" s="93"/>
      <c r="G5" s="93"/>
      <c r="H5" s="93"/>
      <c r="I5" s="93"/>
      <c r="J5" s="93"/>
      <c r="K5" s="93"/>
      <c r="L5" s="93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94"/>
      <c r="B6" s="199" t="s">
        <v>74</v>
      </c>
      <c r="C6" s="199"/>
      <c r="D6" s="199"/>
      <c r="E6" s="16"/>
      <c r="F6" s="93"/>
      <c r="G6" s="93"/>
      <c r="H6" s="93"/>
      <c r="I6" s="93"/>
      <c r="J6" s="93"/>
      <c r="K6" s="93"/>
      <c r="L6" s="93"/>
      <c r="M6" s="93"/>
      <c r="N6" s="93"/>
      <c r="O6" s="93"/>
      <c r="P6" s="15"/>
      <c r="Q6" s="15"/>
      <c r="R6" s="15"/>
      <c r="S6" s="93"/>
      <c r="T6" s="93"/>
      <c r="U6" s="93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94"/>
      <c r="B7" s="199" t="s">
        <v>65</v>
      </c>
      <c r="C7" s="199"/>
      <c r="D7" s="199"/>
      <c r="E7" s="16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93"/>
      <c r="B9" s="193"/>
      <c r="C9" s="193"/>
      <c r="D9" s="193"/>
      <c r="E9" s="193" t="s">
        <v>82</v>
      </c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</row>
    <row r="10" spans="1:35">
      <c r="A10" s="193"/>
      <c r="B10" s="193"/>
      <c r="C10" s="193"/>
      <c r="D10" s="193"/>
      <c r="E10" s="23"/>
      <c r="F10" s="23"/>
      <c r="G10" s="23"/>
      <c r="H10" s="23"/>
      <c r="I10" s="193" t="s">
        <v>15</v>
      </c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93"/>
      <c r="B11" s="193"/>
      <c r="C11" s="193"/>
      <c r="D11" s="193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95"/>
      <c r="B12" s="23" t="s">
        <v>68</v>
      </c>
      <c r="C12" s="202" t="s">
        <v>73</v>
      </c>
      <c r="D12" s="203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6" t="s">
        <v>64</v>
      </c>
      <c r="B13" s="190" t="s">
        <v>66</v>
      </c>
      <c r="C13" s="190" t="s">
        <v>171</v>
      </c>
      <c r="D13" s="23" t="s">
        <v>69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7"/>
      <c r="B14" s="191"/>
      <c r="C14" s="191"/>
      <c r="D14" s="23" t="s">
        <v>70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7"/>
      <c r="B15" s="191"/>
      <c r="C15" s="191"/>
      <c r="D15" s="23" t="s">
        <v>71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7"/>
      <c r="B16" s="191"/>
      <c r="C16" s="191"/>
      <c r="D16" s="23" t="s">
        <v>72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197"/>
      <c r="B17" s="191"/>
      <c r="C17" s="191"/>
      <c r="D17" s="23" t="s">
        <v>174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197"/>
      <c r="B18" s="191"/>
      <c r="C18" s="192"/>
      <c r="D18" s="109" t="s">
        <v>129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197"/>
      <c r="B19" s="191"/>
      <c r="C19" s="190" t="s">
        <v>172</v>
      </c>
      <c r="D19" s="23" t="s">
        <v>69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197"/>
      <c r="B20" s="191"/>
      <c r="C20" s="191"/>
      <c r="D20" s="23" t="s">
        <v>70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45">
      <c r="A21" s="197"/>
      <c r="B21" s="191"/>
      <c r="C21" s="191"/>
      <c r="D21" s="23" t="s">
        <v>71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45">
      <c r="A22" s="197"/>
      <c r="B22" s="191"/>
      <c r="C22" s="191"/>
      <c r="D22" s="23" t="s">
        <v>72</v>
      </c>
      <c r="E22" s="13"/>
      <c r="F22" s="13"/>
      <c r="G22" s="14"/>
      <c r="H22" s="14"/>
      <c r="I22" s="13"/>
      <c r="J22" s="19"/>
      <c r="K22" s="19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45">
      <c r="A23" s="197"/>
      <c r="B23" s="191"/>
      <c r="C23" s="191"/>
      <c r="D23" s="23" t="s">
        <v>173</v>
      </c>
      <c r="E23" s="13"/>
      <c r="F23" s="13"/>
      <c r="G23" s="14"/>
      <c r="H23" s="14"/>
      <c r="I23" s="13"/>
      <c r="J23" s="13"/>
      <c r="K23" s="13"/>
      <c r="L23" s="19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45">
      <c r="A24" s="197"/>
      <c r="B24" s="110"/>
      <c r="C24" s="192"/>
      <c r="D24" s="111" t="s">
        <v>129</v>
      </c>
      <c r="E24" s="13"/>
      <c r="F24" s="13"/>
      <c r="G24" s="14"/>
      <c r="H24" s="14"/>
      <c r="I24" s="13"/>
      <c r="J24" s="13"/>
      <c r="K24" s="13"/>
      <c r="L24" s="13"/>
      <c r="M24" s="19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45">
      <c r="A25" s="197"/>
      <c r="B25" s="197" t="s">
        <v>175</v>
      </c>
      <c r="C25" s="190" t="s">
        <v>175</v>
      </c>
      <c r="D25" s="96" t="s">
        <v>118</v>
      </c>
      <c r="E25" s="14"/>
      <c r="F25" s="14"/>
      <c r="G25" s="14"/>
      <c r="H25" s="14"/>
      <c r="I25" s="13"/>
      <c r="J25" s="13"/>
      <c r="K25" s="13"/>
      <c r="L25" s="13"/>
      <c r="M25" s="19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45">
      <c r="A26" s="197"/>
      <c r="B26" s="197"/>
      <c r="C26" s="192"/>
      <c r="D26" s="96" t="s">
        <v>119</v>
      </c>
      <c r="E26" s="14"/>
      <c r="F26" s="14"/>
      <c r="G26" s="14"/>
      <c r="H26" s="14"/>
      <c r="I26" s="13"/>
      <c r="J26" s="13"/>
      <c r="K26" s="13"/>
      <c r="L26" s="13"/>
      <c r="M26" s="13"/>
      <c r="N26" s="19"/>
      <c r="O26" s="19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  <c r="AI26" s="97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>
      <c r="A27" s="197"/>
      <c r="B27" s="195" t="s">
        <v>75</v>
      </c>
      <c r="C27" s="200" t="s">
        <v>76</v>
      </c>
      <c r="D27" s="201"/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9"/>
      <c r="Q27" s="19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  <c r="AI27" s="97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>
      <c r="A28" s="197"/>
      <c r="B28" s="195"/>
      <c r="C28" s="200" t="s">
        <v>77</v>
      </c>
      <c r="D28" s="201"/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9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  <c r="AI28" s="97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>
      <c r="A29" s="197"/>
      <c r="B29" s="195" t="s">
        <v>78</v>
      </c>
      <c r="C29" s="195" t="s">
        <v>16</v>
      </c>
      <c r="D29" s="94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9"/>
      <c r="T29" s="19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  <c r="AI29" s="97"/>
      <c r="AJ29" s="97"/>
      <c r="AK29" s="97"/>
      <c r="AL29" s="97"/>
      <c r="AM29" s="97"/>
      <c r="AN29" s="97"/>
      <c r="AO29" s="97"/>
      <c r="AP29" s="97"/>
      <c r="AQ29" s="97"/>
      <c r="AR29" s="29"/>
      <c r="AS29" s="29"/>
    </row>
    <row r="30" spans="1:45">
      <c r="A30" s="197"/>
      <c r="B30" s="195"/>
      <c r="C30" s="195"/>
      <c r="D30" s="94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9"/>
      <c r="V30" s="19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  <c r="AI30" s="97"/>
      <c r="AJ30" s="97"/>
      <c r="AK30" s="97"/>
      <c r="AL30" s="97"/>
      <c r="AM30" s="97"/>
      <c r="AN30" s="97"/>
      <c r="AO30" s="97"/>
      <c r="AP30" s="97"/>
      <c r="AQ30" s="97"/>
      <c r="AR30" s="29"/>
      <c r="AS30" s="29"/>
    </row>
    <row r="31" spans="1:45">
      <c r="A31" s="197"/>
      <c r="B31" s="195"/>
      <c r="C31" s="195"/>
      <c r="D31" s="94" t="s">
        <v>19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9"/>
      <c r="X31" s="19"/>
      <c r="Y31" s="13"/>
      <c r="Z31" s="13"/>
      <c r="AA31" s="13"/>
      <c r="AB31" s="14"/>
      <c r="AC31" s="14"/>
      <c r="AD31" s="13"/>
      <c r="AE31" s="13"/>
      <c r="AF31" s="13"/>
      <c r="AG31" s="13"/>
      <c r="AH31" s="13"/>
      <c r="AI31" s="97"/>
      <c r="AJ31" s="97"/>
      <c r="AK31" s="97"/>
      <c r="AL31" s="97"/>
      <c r="AM31" s="97"/>
      <c r="AN31" s="97"/>
      <c r="AO31" s="97"/>
      <c r="AP31" s="97"/>
      <c r="AQ31" s="97"/>
      <c r="AR31" s="29"/>
      <c r="AS31" s="29"/>
    </row>
    <row r="32" spans="1:45">
      <c r="A32" s="197"/>
      <c r="B32" s="195"/>
      <c r="C32" s="195"/>
      <c r="D32" s="94" t="s">
        <v>20</v>
      </c>
      <c r="E32" s="14"/>
      <c r="F32" s="14"/>
      <c r="G32" s="14"/>
      <c r="H32" s="14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9"/>
      <c r="Y32" s="19"/>
      <c r="Z32" s="13"/>
      <c r="AA32" s="13"/>
      <c r="AB32" s="14"/>
      <c r="AC32" s="14"/>
      <c r="AD32" s="13"/>
      <c r="AE32" s="13"/>
      <c r="AF32" s="13"/>
      <c r="AG32" s="13"/>
      <c r="AH32" s="13"/>
      <c r="AI32" s="97"/>
      <c r="AJ32" s="97"/>
      <c r="AK32" s="97"/>
      <c r="AL32" s="97"/>
      <c r="AM32" s="97"/>
      <c r="AN32" s="97"/>
      <c r="AO32" s="97"/>
      <c r="AP32" s="97"/>
      <c r="AQ32" s="97"/>
      <c r="AR32" s="29"/>
      <c r="AS32" s="29"/>
    </row>
    <row r="33" spans="1:45">
      <c r="A33" s="197"/>
      <c r="B33" s="195"/>
      <c r="C33" s="195" t="s">
        <v>21</v>
      </c>
      <c r="D33" s="94" t="s">
        <v>17</v>
      </c>
      <c r="E33" s="14"/>
      <c r="F33" s="14"/>
      <c r="G33" s="14"/>
      <c r="H33" s="14"/>
      <c r="I33" s="13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9"/>
      <c r="AA33" s="19"/>
      <c r="AB33" s="14"/>
      <c r="AC33" s="14"/>
      <c r="AD33" s="13"/>
      <c r="AE33" s="13"/>
      <c r="AF33" s="13"/>
      <c r="AG33" s="13"/>
      <c r="AH33" s="13"/>
      <c r="AI33" s="97"/>
      <c r="AJ33" s="97"/>
      <c r="AK33" s="97"/>
      <c r="AL33" s="97"/>
      <c r="AM33" s="97"/>
      <c r="AN33" s="97"/>
      <c r="AO33" s="97"/>
      <c r="AP33" s="97"/>
      <c r="AQ33" s="97"/>
      <c r="AR33" s="29"/>
      <c r="AS33" s="29"/>
    </row>
    <row r="34" spans="1:45">
      <c r="A34" s="197"/>
      <c r="B34" s="195"/>
      <c r="C34" s="195"/>
      <c r="D34" s="94" t="s">
        <v>18</v>
      </c>
      <c r="E34" s="14"/>
      <c r="F34" s="14"/>
      <c r="G34" s="14"/>
      <c r="H34" s="14"/>
      <c r="I34" s="13"/>
      <c r="J34" s="13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9"/>
      <c r="AB34" s="19"/>
      <c r="AC34" s="14"/>
      <c r="AD34" s="13"/>
      <c r="AE34" s="13"/>
      <c r="AF34" s="13"/>
      <c r="AG34" s="13"/>
      <c r="AH34" s="13"/>
      <c r="AI34" s="97"/>
      <c r="AJ34" s="97"/>
      <c r="AK34" s="97"/>
      <c r="AL34" s="97"/>
      <c r="AM34" s="97"/>
      <c r="AN34" s="97"/>
      <c r="AO34" s="97"/>
      <c r="AP34" s="97"/>
      <c r="AQ34" s="97"/>
      <c r="AR34" s="29"/>
      <c r="AS34" s="29"/>
    </row>
    <row r="35" spans="1:45">
      <c r="A35" s="197"/>
      <c r="B35" s="195"/>
      <c r="C35" s="195"/>
      <c r="D35" s="94" t="s">
        <v>19</v>
      </c>
      <c r="E35" s="14"/>
      <c r="F35" s="14"/>
      <c r="G35" s="14"/>
      <c r="H35" s="14"/>
      <c r="I35" s="13"/>
      <c r="J35" s="13"/>
      <c r="K35" s="13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9"/>
      <c r="AC35" s="19"/>
      <c r="AD35" s="13"/>
      <c r="AE35" s="13"/>
      <c r="AF35" s="13"/>
      <c r="AG35" s="13"/>
      <c r="AH35" s="13"/>
      <c r="AI35" s="97"/>
      <c r="AJ35" s="97"/>
      <c r="AK35" s="97"/>
      <c r="AL35" s="97"/>
      <c r="AM35" s="97"/>
      <c r="AN35" s="97"/>
      <c r="AO35" s="97"/>
      <c r="AP35" s="97"/>
      <c r="AQ35" s="97"/>
      <c r="AR35" s="29"/>
      <c r="AS35" s="29"/>
    </row>
    <row r="36" spans="1:45">
      <c r="A36" s="197"/>
      <c r="B36" s="195"/>
      <c r="C36" s="195" t="s">
        <v>22</v>
      </c>
      <c r="D36" s="94" t="s">
        <v>17</v>
      </c>
      <c r="E36" s="14"/>
      <c r="F36" s="14"/>
      <c r="G36" s="14"/>
      <c r="H36" s="14"/>
      <c r="I36" s="13"/>
      <c r="J36" s="13"/>
      <c r="K36" s="13"/>
      <c r="L36" s="13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9"/>
      <c r="AE36" s="19"/>
      <c r="AF36" s="13"/>
      <c r="AG36" s="13"/>
      <c r="AH36" s="13"/>
      <c r="AI36" s="97"/>
      <c r="AJ36" s="97"/>
      <c r="AK36" s="97"/>
      <c r="AL36" s="97"/>
      <c r="AM36" s="97"/>
      <c r="AN36" s="97"/>
      <c r="AO36" s="97"/>
      <c r="AP36" s="97"/>
      <c r="AQ36" s="97"/>
      <c r="AR36" s="29"/>
      <c r="AS36" s="29"/>
    </row>
    <row r="37" spans="1:45">
      <c r="A37" s="198"/>
      <c r="B37" s="195"/>
      <c r="C37" s="195"/>
      <c r="D37" s="94" t="s">
        <v>18</v>
      </c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9"/>
      <c r="AF37" s="19"/>
      <c r="AG37" s="13"/>
      <c r="AH37" s="13"/>
      <c r="AI37" s="97"/>
      <c r="AJ37" s="97"/>
      <c r="AK37" s="97"/>
      <c r="AL37" s="97"/>
      <c r="AM37" s="97"/>
      <c r="AN37" s="97"/>
      <c r="AO37" s="97"/>
      <c r="AP37" s="97"/>
      <c r="AQ37" s="97"/>
      <c r="AR37" s="29"/>
      <c r="AS37" s="29"/>
    </row>
    <row r="38" spans="1:45">
      <c r="B38" s="98"/>
      <c r="C38" s="98"/>
      <c r="D38" s="98"/>
      <c r="AI38" s="97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</sheetData>
  <mergeCells count="25">
    <mergeCell ref="C33:C35"/>
    <mergeCell ref="C36:C37"/>
    <mergeCell ref="A13:A37"/>
    <mergeCell ref="B4:D4"/>
    <mergeCell ref="B5:D5"/>
    <mergeCell ref="B6:D6"/>
    <mergeCell ref="B7:D7"/>
    <mergeCell ref="C27:D27"/>
    <mergeCell ref="C28:D28"/>
    <mergeCell ref="C25:C26"/>
    <mergeCell ref="B25:B26"/>
    <mergeCell ref="B27:B28"/>
    <mergeCell ref="B29:B37"/>
    <mergeCell ref="C29:C32"/>
    <mergeCell ref="B13:B23"/>
    <mergeCell ref="C12:D12"/>
    <mergeCell ref="C13:C18"/>
    <mergeCell ref="C19:C24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6" sqref="B6:O6"/>
    </sheetView>
  </sheetViews>
  <sheetFormatPr defaultRowHeight="14.25"/>
  <cols>
    <col min="1" max="1" width="3" customWidth="1"/>
  </cols>
  <sheetData>
    <row r="1" spans="1:32">
      <c r="A1" s="204" t="s">
        <v>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6"/>
    </row>
    <row r="2" spans="1:32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9"/>
    </row>
    <row r="3" spans="1:32">
      <c r="A3" s="207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1:32" ht="15" thickBot="1">
      <c r="A4" s="210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2"/>
    </row>
    <row r="5" spans="1:32">
      <c r="A5" s="100">
        <v>1</v>
      </c>
      <c r="B5" s="213" t="s">
        <v>180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4"/>
    </row>
    <row r="6" spans="1:32">
      <c r="A6" s="101">
        <f>A5+1</f>
        <v>2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</row>
    <row r="7" spans="1:32">
      <c r="A7" s="101">
        <f t="shared" ref="A7:A42" si="0">A6+1</f>
        <v>3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4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101">
        <f t="shared" si="0"/>
        <v>4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4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101">
        <f t="shared" si="0"/>
        <v>5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4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101">
        <f t="shared" si="0"/>
        <v>6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4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101">
        <f t="shared" si="0"/>
        <v>7</v>
      </c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4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101">
        <f t="shared" si="0"/>
        <v>8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4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101">
        <f t="shared" si="0"/>
        <v>9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4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101">
        <f t="shared" si="0"/>
        <v>10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4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101">
        <f t="shared" si="0"/>
        <v>11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4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101">
        <f t="shared" si="0"/>
        <v>12</v>
      </c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4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101">
        <f t="shared" si="0"/>
        <v>13</v>
      </c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4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101">
        <f t="shared" si="0"/>
        <v>14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4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101">
        <f t="shared" si="0"/>
        <v>15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101">
        <f t="shared" si="0"/>
        <v>16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4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101">
        <f t="shared" si="0"/>
        <v>17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4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101">
        <f t="shared" si="0"/>
        <v>18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4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101">
        <f t="shared" si="0"/>
        <v>19</v>
      </c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4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101">
        <f t="shared" si="0"/>
        <v>20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4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101">
        <f t="shared" si="0"/>
        <v>21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4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101">
        <f t="shared" si="0"/>
        <v>22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4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101">
        <f t="shared" si="0"/>
        <v>23</v>
      </c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4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101">
        <f t="shared" si="0"/>
        <v>24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4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101">
        <f t="shared" si="0"/>
        <v>25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4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101">
        <f t="shared" si="0"/>
        <v>26</v>
      </c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4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101">
        <f t="shared" si="0"/>
        <v>27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4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101">
        <f t="shared" si="0"/>
        <v>28</v>
      </c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4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101">
        <f t="shared" si="0"/>
        <v>29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4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101">
        <f t="shared" si="0"/>
        <v>30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4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101">
        <f t="shared" si="0"/>
        <v>31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4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101">
        <f t="shared" si="0"/>
        <v>32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4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101">
        <f t="shared" si="0"/>
        <v>33</v>
      </c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4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101">
        <f t="shared" si="0"/>
        <v>34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4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101">
        <f t="shared" si="0"/>
        <v>35</v>
      </c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4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101">
        <f t="shared" si="0"/>
        <v>36</v>
      </c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4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101">
        <f t="shared" si="0"/>
        <v>37</v>
      </c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4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102">
        <f t="shared" si="0"/>
        <v>38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6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opLeftCell="C40" zoomScale="80" zoomScaleNormal="80" workbookViewId="0">
      <selection activeCell="H11" sqref="H11"/>
    </sheetView>
  </sheetViews>
  <sheetFormatPr defaultRowHeight="14.25"/>
  <cols>
    <col min="1" max="23" width="9" style="25"/>
    <col min="24" max="28" width="9.375" style="25" customWidth="1"/>
    <col min="29" max="29" width="9" style="121"/>
    <col min="30" max="55" width="9" style="25"/>
    <col min="56" max="56" width="9" style="122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49" t="s">
        <v>8</v>
      </c>
      <c r="K1" s="149"/>
      <c r="L1" s="149"/>
      <c r="M1" s="149"/>
      <c r="N1" s="149"/>
      <c r="O1" s="149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26"/>
      <c r="AD1" s="127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28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49"/>
      <c r="K2" s="149"/>
      <c r="L2" s="149"/>
      <c r="M2" s="149"/>
      <c r="N2" s="149"/>
      <c r="O2" s="149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26"/>
      <c r="AD2" s="127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28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49"/>
      <c r="K3" s="149"/>
      <c r="L3" s="149"/>
      <c r="M3" s="149"/>
      <c r="N3" s="149"/>
      <c r="O3" s="149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26"/>
      <c r="AD3" s="127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28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49"/>
      <c r="K4" s="149"/>
      <c r="L4" s="149"/>
      <c r="M4" s="149"/>
      <c r="N4" s="149"/>
      <c r="O4" s="149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26"/>
      <c r="AD4" s="127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28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20" t="s">
        <v>28</v>
      </c>
      <c r="F5" s="120"/>
      <c r="AC5" s="125"/>
      <c r="AD5" s="120" t="s">
        <v>29</v>
      </c>
      <c r="AE5" s="120"/>
      <c r="BD5" s="120" t="s">
        <v>86</v>
      </c>
      <c r="BE5" s="120"/>
    </row>
    <row r="6" spans="4:108" ht="14.25" customHeight="1">
      <c r="E6" s="25" t="s">
        <v>85</v>
      </c>
      <c r="AC6" s="125"/>
      <c r="AD6" s="35"/>
    </row>
    <row r="7" spans="4:108" ht="14.25" customHeight="1">
      <c r="F7" s="129"/>
      <c r="G7" s="129"/>
      <c r="H7" s="25" t="s">
        <v>144</v>
      </c>
      <c r="AC7" s="125"/>
      <c r="AD7" s="35"/>
    </row>
    <row r="8" spans="4:108">
      <c r="H8" s="25" t="s">
        <v>149</v>
      </c>
      <c r="R8" s="25" t="s">
        <v>146</v>
      </c>
      <c r="AC8" s="123"/>
      <c r="AD8" s="35"/>
      <c r="BF8" s="25" t="s">
        <v>178</v>
      </c>
    </row>
    <row r="9" spans="4:108">
      <c r="H9" s="25" t="s">
        <v>169</v>
      </c>
      <c r="AC9" s="123"/>
      <c r="AD9" s="35"/>
    </row>
    <row r="10" spans="4:108">
      <c r="H10" s="25" t="s">
        <v>179</v>
      </c>
      <c r="AC10" s="123"/>
      <c r="AD10" s="35"/>
    </row>
    <row r="11" spans="4:108">
      <c r="W11" s="25" t="s">
        <v>145</v>
      </c>
      <c r="Y11" s="25" t="s">
        <v>177</v>
      </c>
      <c r="AC11" s="123"/>
      <c r="AD11" s="35"/>
    </row>
    <row r="12" spans="4:108">
      <c r="AC12" s="123"/>
      <c r="AD12" s="35"/>
    </row>
    <row r="13" spans="4:108">
      <c r="AC13" s="123"/>
      <c r="AD13" s="35"/>
    </row>
    <row r="14" spans="4:108">
      <c r="AC14" s="123"/>
      <c r="AD14" s="35"/>
    </row>
    <row r="15" spans="4:108">
      <c r="AC15" s="123"/>
      <c r="AD15" s="35"/>
    </row>
    <row r="16" spans="4:108">
      <c r="AC16" s="123"/>
      <c r="AD16" s="35"/>
    </row>
    <row r="17" spans="29:32">
      <c r="AC17" s="123"/>
      <c r="AD17" s="35"/>
      <c r="AF17" s="124"/>
    </row>
    <row r="18" spans="29:32">
      <c r="AC18" s="123"/>
      <c r="AD18" s="35"/>
    </row>
    <row r="19" spans="29:32">
      <c r="AC19" s="123"/>
      <c r="AD19" s="35"/>
    </row>
    <row r="20" spans="29:32">
      <c r="AC20" s="123"/>
      <c r="AD20" s="35"/>
    </row>
    <row r="21" spans="29:32">
      <c r="AC21" s="123"/>
      <c r="AD21" s="35"/>
    </row>
    <row r="22" spans="29:32">
      <c r="AC22" s="123"/>
      <c r="AD22" s="35"/>
    </row>
    <row r="23" spans="29:32">
      <c r="AC23" s="123"/>
      <c r="AD23" s="35"/>
    </row>
    <row r="24" spans="29:32">
      <c r="AC24" s="123"/>
      <c r="AD24" s="35"/>
    </row>
    <row r="25" spans="29:32">
      <c r="AC25" s="123"/>
      <c r="AD25" s="35"/>
    </row>
    <row r="26" spans="29:32">
      <c r="AC26" s="123"/>
      <c r="AD26" s="35"/>
    </row>
    <row r="27" spans="29:32">
      <c r="AC27" s="123"/>
      <c r="AD27" s="35"/>
    </row>
    <row r="28" spans="29:32">
      <c r="AC28" s="123"/>
      <c r="AD28" s="35"/>
    </row>
    <row r="29" spans="29:32">
      <c r="AC29" s="123"/>
      <c r="AD29" s="35"/>
    </row>
    <row r="30" spans="29:32">
      <c r="AC30" s="123"/>
      <c r="AD30" s="35"/>
    </row>
    <row r="31" spans="29:32">
      <c r="AC31" s="123"/>
      <c r="AD31" s="35"/>
    </row>
    <row r="32" spans="29:32">
      <c r="AC32" s="123"/>
      <c r="AD32" s="35"/>
    </row>
    <row r="33" spans="1:30">
      <c r="AC33" s="123"/>
      <c r="AD33" s="35"/>
    </row>
    <row r="34" spans="1:30">
      <c r="AC34" s="123"/>
      <c r="AD34" s="35"/>
    </row>
    <row r="35" spans="1:30">
      <c r="AC35" s="123"/>
      <c r="AD35" s="35"/>
    </row>
    <row r="36" spans="1:30">
      <c r="A36" s="25" t="s">
        <v>136</v>
      </c>
      <c r="AC36" s="123"/>
      <c r="AD36" s="35"/>
    </row>
    <row r="37" spans="1:30">
      <c r="AC37" s="123"/>
      <c r="AD37" s="35"/>
    </row>
    <row r="38" spans="1:30">
      <c r="AC38" s="123"/>
      <c r="AD38" s="35"/>
    </row>
    <row r="39" spans="1:30">
      <c r="AC39" s="123"/>
      <c r="AD39" s="35"/>
    </row>
    <row r="40" spans="1:30">
      <c r="AC40" s="123"/>
      <c r="AD40" s="35"/>
    </row>
    <row r="41" spans="1:30">
      <c r="AC41" s="123"/>
      <c r="AD41" s="35"/>
    </row>
    <row r="42" spans="1:30">
      <c r="AC42" s="123"/>
      <c r="AD42" s="35"/>
    </row>
    <row r="43" spans="1:30">
      <c r="AC43" s="123"/>
      <c r="AD43" s="35"/>
    </row>
    <row r="44" spans="1:30">
      <c r="AC44" s="123"/>
      <c r="AD44" s="35"/>
    </row>
    <row r="45" spans="1:30">
      <c r="AC45" s="123"/>
      <c r="AD45" s="35"/>
    </row>
    <row r="46" spans="1:30">
      <c r="AC46" s="123"/>
      <c r="AD46" s="35"/>
    </row>
    <row r="47" spans="1:30">
      <c r="AC47" s="123"/>
      <c r="AD47" s="35"/>
    </row>
    <row r="48" spans="1:30">
      <c r="AC48" s="123"/>
      <c r="AD48" s="35"/>
    </row>
    <row r="49" spans="13:53">
      <c r="AC49" s="123"/>
      <c r="AD49" s="35"/>
    </row>
    <row r="50" spans="13:53">
      <c r="AC50" s="123"/>
      <c r="AD50" s="35"/>
    </row>
    <row r="51" spans="13:53">
      <c r="AC51" s="123"/>
      <c r="AD51" s="35"/>
    </row>
    <row r="52" spans="13:53">
      <c r="AC52" s="123"/>
      <c r="AD52" s="35"/>
    </row>
    <row r="53" spans="13:53">
      <c r="AC53" s="123"/>
      <c r="AD53" s="35"/>
    </row>
    <row r="54" spans="13:53">
      <c r="AC54" s="123"/>
      <c r="AD54" s="35"/>
    </row>
    <row r="55" spans="13:53">
      <c r="AC55" s="123"/>
      <c r="AD55" s="35"/>
    </row>
    <row r="56" spans="13:53">
      <c r="AC56" s="123"/>
      <c r="AD56" s="35"/>
      <c r="AK56" s="25" t="s">
        <v>170</v>
      </c>
    </row>
    <row r="57" spans="13:53">
      <c r="AC57" s="123"/>
      <c r="AD57" s="35"/>
    </row>
    <row r="58" spans="13:53">
      <c r="AC58" s="123"/>
      <c r="AD58" s="35"/>
      <c r="AJ58" s="124"/>
      <c r="BA58" s="124"/>
    </row>
    <row r="59" spans="13:53">
      <c r="AC59" s="123"/>
      <c r="AD59" s="35"/>
    </row>
    <row r="60" spans="13:53">
      <c r="AC60" s="123"/>
      <c r="AD60" s="35"/>
    </row>
    <row r="61" spans="13:53">
      <c r="AC61" s="123"/>
      <c r="AD61" s="35"/>
    </row>
    <row r="62" spans="13:53">
      <c r="M62" s="25" t="s">
        <v>168</v>
      </c>
      <c r="AC62" s="123"/>
      <c r="AD62" s="35"/>
    </row>
    <row r="63" spans="13:53">
      <c r="AC63" s="123"/>
      <c r="AD63" s="35"/>
    </row>
    <row r="64" spans="13:53">
      <c r="AC64" s="123"/>
      <c r="AD64" s="35"/>
    </row>
    <row r="65" spans="7:68">
      <c r="G65" s="25" t="s">
        <v>170</v>
      </c>
      <c r="S65" s="25" t="s">
        <v>30</v>
      </c>
      <c r="AC65" s="123"/>
      <c r="AD65" s="35"/>
    </row>
    <row r="66" spans="7:68">
      <c r="AC66" s="123"/>
      <c r="AD66" s="35"/>
    </row>
    <row r="67" spans="7:68">
      <c r="AC67" s="123"/>
      <c r="AD67" s="35"/>
      <c r="BP67" s="124"/>
    </row>
    <row r="68" spans="7:68">
      <c r="AC68" s="123"/>
      <c r="AD68" s="35"/>
    </row>
    <row r="69" spans="7:68">
      <c r="AC69" s="123"/>
      <c r="AD69" s="35"/>
    </row>
    <row r="70" spans="7:68">
      <c r="L70" s="25" t="s">
        <v>30</v>
      </c>
      <c r="AC70" s="123"/>
      <c r="AD70" s="35"/>
    </row>
    <row r="71" spans="7:68">
      <c r="AC71" s="123"/>
      <c r="AD71" s="35"/>
    </row>
    <row r="72" spans="7:68">
      <c r="AC72" s="123"/>
      <c r="AD72" s="35"/>
    </row>
    <row r="73" spans="7:68">
      <c r="AC73" s="123"/>
      <c r="AD73" s="35"/>
    </row>
    <row r="74" spans="7:68">
      <c r="AC74" s="123"/>
      <c r="AD74" s="35"/>
    </row>
    <row r="75" spans="7:68">
      <c r="AC75" s="123"/>
      <c r="AD75" s="35"/>
    </row>
    <row r="76" spans="7:68">
      <c r="AC76" s="123"/>
      <c r="AD76" s="35"/>
    </row>
    <row r="77" spans="7:68">
      <c r="AC77" s="123"/>
      <c r="AD77" s="35"/>
    </row>
    <row r="78" spans="7:68">
      <c r="AC78" s="123"/>
      <c r="AD78" s="35"/>
    </row>
    <row r="79" spans="7:68">
      <c r="AC79" s="123"/>
      <c r="AD79" s="35"/>
    </row>
    <row r="80" spans="7:68">
      <c r="AC80" s="123"/>
      <c r="AD80" s="35"/>
    </row>
    <row r="81" spans="29:30">
      <c r="AC81" s="123"/>
      <c r="AD81" s="35"/>
    </row>
    <row r="82" spans="29:30">
      <c r="AC82" s="123"/>
      <c r="AD82" s="35"/>
    </row>
    <row r="83" spans="29:30">
      <c r="AC83" s="123"/>
      <c r="AD83" s="35"/>
    </row>
    <row r="84" spans="29:30">
      <c r="AC84" s="123"/>
      <c r="AD84" s="35"/>
    </row>
    <row r="85" spans="29:30">
      <c r="AC85" s="123"/>
      <c r="AD85" s="35"/>
    </row>
    <row r="86" spans="29:30">
      <c r="AC86" s="123"/>
      <c r="AD86" s="35"/>
    </row>
    <row r="87" spans="29:30">
      <c r="AC87" s="123"/>
      <c r="AD87" s="35"/>
    </row>
    <row r="88" spans="29:30">
      <c r="AC88" s="123"/>
      <c r="AD88" s="35"/>
    </row>
    <row r="89" spans="29:30">
      <c r="AC89" s="123"/>
      <c r="AD89" s="35"/>
    </row>
    <row r="90" spans="29:30">
      <c r="AC90" s="123"/>
      <c r="AD90" s="35"/>
    </row>
    <row r="91" spans="29:30">
      <c r="AC91" s="123"/>
      <c r="AD91" s="35"/>
    </row>
    <row r="92" spans="29:30">
      <c r="AC92" s="123"/>
      <c r="AD92" s="35"/>
    </row>
    <row r="93" spans="29:30">
      <c r="AC93" s="123"/>
      <c r="AD93" s="35"/>
    </row>
    <row r="94" spans="29:30">
      <c r="AC94" s="123"/>
      <c r="AD94" s="35"/>
    </row>
    <row r="95" spans="29:30">
      <c r="AC95" s="123"/>
      <c r="AD95" s="35"/>
    </row>
    <row r="96" spans="29:30">
      <c r="AC96" s="123"/>
      <c r="AD96" s="35"/>
    </row>
    <row r="97" spans="29:30">
      <c r="AC97" s="123"/>
      <c r="AD97" s="35"/>
    </row>
    <row r="98" spans="29:30">
      <c r="AC98" s="123"/>
      <c r="AD98" s="35"/>
    </row>
    <row r="99" spans="29:30">
      <c r="AC99" s="123"/>
      <c r="AD99" s="35"/>
    </row>
    <row r="100" spans="29:30">
      <c r="AC100" s="123"/>
      <c r="AD100" s="35"/>
    </row>
    <row r="101" spans="29:30">
      <c r="AC101" s="123"/>
      <c r="AD101" s="35"/>
    </row>
    <row r="102" spans="29:30">
      <c r="AC102" s="123"/>
      <c r="AD102" s="35"/>
    </row>
    <row r="103" spans="29:30">
      <c r="AC103" s="123"/>
      <c r="AD103" s="35"/>
    </row>
    <row r="104" spans="29:30">
      <c r="AC104" s="123"/>
      <c r="AD104" s="35"/>
    </row>
    <row r="105" spans="29:30">
      <c r="AC105" s="123"/>
      <c r="AD105" s="35"/>
    </row>
    <row r="106" spans="29:30">
      <c r="AC106" s="123"/>
      <c r="AD106" s="35"/>
    </row>
    <row r="107" spans="29:30">
      <c r="AC107" s="123"/>
      <c r="AD107" s="35"/>
    </row>
    <row r="108" spans="29:30">
      <c r="AC108" s="123"/>
      <c r="AD108" s="35"/>
    </row>
    <row r="109" spans="29:30">
      <c r="AC109" s="123"/>
      <c r="AD109" s="35"/>
    </row>
    <row r="110" spans="29:30">
      <c r="AC110" s="123"/>
      <c r="AD110" s="35"/>
    </row>
    <row r="111" spans="29:30">
      <c r="AC111" s="123"/>
      <c r="AD111" s="35"/>
    </row>
    <row r="112" spans="29:30">
      <c r="AC112" s="123"/>
      <c r="AD112" s="35"/>
    </row>
    <row r="113" spans="29:30">
      <c r="AC113" s="123"/>
      <c r="AD113" s="35"/>
    </row>
    <row r="114" spans="29:30">
      <c r="AC114" s="123"/>
      <c r="AD114" s="35"/>
    </row>
    <row r="115" spans="29:30">
      <c r="AC115" s="123"/>
      <c r="AD115" s="35"/>
    </row>
    <row r="116" spans="29:30">
      <c r="AC116" s="123"/>
      <c r="AD116" s="35"/>
    </row>
    <row r="117" spans="29:30">
      <c r="AC117" s="123"/>
      <c r="AD117" s="35"/>
    </row>
    <row r="118" spans="29:30">
      <c r="AC118" s="123"/>
      <c r="AD118" s="35"/>
    </row>
    <row r="119" spans="29:30">
      <c r="AC119" s="123"/>
      <c r="AD119" s="35"/>
    </row>
    <row r="120" spans="29:30">
      <c r="AC120" s="123"/>
      <c r="AD120" s="35"/>
    </row>
    <row r="121" spans="29:30">
      <c r="AC121" s="123"/>
      <c r="AD121" s="35"/>
    </row>
    <row r="122" spans="29:30">
      <c r="AC122" s="123"/>
      <c r="AD122" s="35"/>
    </row>
    <row r="123" spans="29:30">
      <c r="AC123" s="123"/>
      <c r="AD123" s="35"/>
    </row>
    <row r="124" spans="29:30">
      <c r="AC124" s="123"/>
      <c r="AD124" s="35"/>
    </row>
    <row r="125" spans="29:30">
      <c r="AC125" s="123"/>
      <c r="AD125" s="35"/>
    </row>
    <row r="126" spans="29:30">
      <c r="AC126" s="123"/>
      <c r="AD126" s="35"/>
    </row>
    <row r="127" spans="29:30">
      <c r="AC127" s="123"/>
      <c r="AD127" s="35"/>
    </row>
    <row r="128" spans="29:30">
      <c r="AC128" s="123"/>
      <c r="AD128" s="35"/>
    </row>
    <row r="129" spans="29:30">
      <c r="AC129" s="123"/>
      <c r="AD129" s="35"/>
    </row>
    <row r="130" spans="29:30">
      <c r="AC130" s="123"/>
      <c r="AD130" s="35"/>
    </row>
    <row r="131" spans="29:30">
      <c r="AC131" s="123"/>
      <c r="AD131" s="35"/>
    </row>
    <row r="132" spans="29:30">
      <c r="AC132" s="123"/>
      <c r="AD132" s="35"/>
    </row>
    <row r="133" spans="29:30">
      <c r="AC133" s="123"/>
      <c r="AD133" s="35"/>
    </row>
    <row r="134" spans="29:30">
      <c r="AC134" s="123"/>
      <c r="AD134" s="35"/>
    </row>
    <row r="135" spans="29:30">
      <c r="AC135" s="123"/>
      <c r="AD135" s="35"/>
    </row>
    <row r="136" spans="29:30">
      <c r="AC136" s="123"/>
      <c r="AD136" s="35"/>
    </row>
    <row r="137" spans="29:30">
      <c r="AC137" s="123"/>
      <c r="AD137" s="35"/>
    </row>
    <row r="138" spans="29:30">
      <c r="AC138" s="123"/>
      <c r="AD138" s="35"/>
    </row>
    <row r="139" spans="29:30">
      <c r="AC139" s="123"/>
      <c r="AD139" s="35"/>
    </row>
    <row r="140" spans="29:30">
      <c r="AC140" s="123"/>
      <c r="AD140" s="35"/>
    </row>
    <row r="141" spans="29:30">
      <c r="AC141" s="123"/>
      <c r="AD141" s="35"/>
    </row>
    <row r="142" spans="29:30">
      <c r="AC142" s="123"/>
      <c r="AD142" s="35"/>
    </row>
    <row r="143" spans="29:30">
      <c r="AC143" s="123"/>
      <c r="AD143" s="35"/>
    </row>
    <row r="144" spans="29:30">
      <c r="AC144" s="123"/>
      <c r="AD144" s="35"/>
    </row>
    <row r="145" spans="29:30">
      <c r="AC145" s="123"/>
      <c r="AD145" s="35"/>
    </row>
    <row r="146" spans="29:30">
      <c r="AC146" s="123"/>
      <c r="AD146" s="35"/>
    </row>
    <row r="147" spans="29:30">
      <c r="AC147" s="123"/>
      <c r="AD147" s="35"/>
    </row>
    <row r="148" spans="29:30">
      <c r="AC148" s="123"/>
      <c r="AD148" s="35"/>
    </row>
    <row r="149" spans="29:30">
      <c r="AC149" s="123"/>
      <c r="AD149" s="35"/>
    </row>
    <row r="150" spans="29:30">
      <c r="AC150" s="123"/>
      <c r="AD150" s="35"/>
    </row>
    <row r="151" spans="29:30">
      <c r="AC151" s="123"/>
      <c r="AD151" s="35"/>
    </row>
    <row r="152" spans="29:30">
      <c r="AC152" s="123"/>
      <c r="AD152" s="35"/>
    </row>
    <row r="153" spans="29:30">
      <c r="AC153" s="123"/>
      <c r="AD153" s="35"/>
    </row>
    <row r="154" spans="29:30">
      <c r="AC154" s="123"/>
      <c r="AD154" s="35"/>
    </row>
    <row r="155" spans="29:30">
      <c r="AC155" s="123"/>
      <c r="AD155" s="35"/>
    </row>
    <row r="156" spans="29:30">
      <c r="AC156" s="123"/>
      <c r="AD156" s="35"/>
    </row>
    <row r="157" spans="29:30">
      <c r="AC157" s="123"/>
      <c r="AD157" s="35"/>
    </row>
    <row r="158" spans="29:30">
      <c r="AC158" s="123"/>
      <c r="AD158" s="35"/>
    </row>
    <row r="159" spans="29:30">
      <c r="AC159" s="123"/>
      <c r="AD159" s="35"/>
    </row>
    <row r="160" spans="29:30">
      <c r="AC160" s="123"/>
      <c r="AD160" s="35"/>
    </row>
    <row r="161" spans="29:30">
      <c r="AC161" s="123"/>
      <c r="AD161" s="35"/>
    </row>
    <row r="162" spans="29:30">
      <c r="AC162" s="123"/>
      <c r="AD162" s="35"/>
    </row>
    <row r="163" spans="29:30">
      <c r="AC163" s="123"/>
      <c r="AD163" s="35"/>
    </row>
    <row r="164" spans="29:30">
      <c r="AC164" s="123"/>
      <c r="AD164" s="35"/>
    </row>
    <row r="165" spans="29:30">
      <c r="AC165" s="123"/>
      <c r="AD165" s="35"/>
    </row>
    <row r="166" spans="29:30">
      <c r="AC166" s="123"/>
      <c r="AD166" s="35"/>
    </row>
    <row r="167" spans="29:30">
      <c r="AC167" s="123"/>
      <c r="AD167" s="35"/>
    </row>
    <row r="168" spans="29:30">
      <c r="AC168" s="123"/>
      <c r="AD168" s="35"/>
    </row>
    <row r="169" spans="29:30">
      <c r="AC169" s="123"/>
      <c r="AD169" s="35"/>
    </row>
    <row r="170" spans="29:30">
      <c r="AC170" s="123"/>
      <c r="AD170" s="35"/>
    </row>
    <row r="171" spans="29:30">
      <c r="AC171" s="123"/>
      <c r="AD171" s="35"/>
    </row>
    <row r="172" spans="29:30">
      <c r="AC172" s="123"/>
      <c r="AD172" s="35"/>
    </row>
    <row r="173" spans="29:30">
      <c r="AC173" s="123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E1:T61"/>
  <sheetViews>
    <sheetView topLeftCell="E19" zoomScale="115" zoomScaleNormal="115" workbookViewId="0">
      <selection activeCell="T26" sqref="T26"/>
    </sheetView>
  </sheetViews>
  <sheetFormatPr defaultRowHeight="14.25"/>
  <sheetData>
    <row r="1" spans="5:19">
      <c r="E1" s="150" t="s">
        <v>10</v>
      </c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 spans="5:19"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5:19"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</row>
    <row r="4" spans="5:19"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5:19">
      <c r="E5" t="s">
        <v>143</v>
      </c>
      <c r="I5" s="8"/>
    </row>
    <row r="37" spans="20:20">
      <c r="T37" t="s">
        <v>137</v>
      </c>
    </row>
    <row r="38" spans="20:20">
      <c r="T38" t="s">
        <v>138</v>
      </c>
    </row>
    <row r="39" spans="20:20">
      <c r="T39" t="s">
        <v>138</v>
      </c>
    </row>
    <row r="45" spans="20:20">
      <c r="T45" t="s">
        <v>140</v>
      </c>
    </row>
    <row r="47" spans="20:20">
      <c r="T47" t="s">
        <v>141</v>
      </c>
    </row>
    <row r="52" spans="12:20">
      <c r="T52" t="s">
        <v>139</v>
      </c>
    </row>
    <row r="56" spans="12:20">
      <c r="L56" t="s">
        <v>142</v>
      </c>
    </row>
    <row r="61" spans="12:20">
      <c r="Q61" t="s">
        <v>150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7" zoomScale="115" zoomScaleNormal="115" workbookViewId="0">
      <selection activeCell="A288" sqref="A288"/>
    </sheetView>
  </sheetViews>
  <sheetFormatPr defaultRowHeight="14.25"/>
  <sheetData>
    <row r="1" spans="1:15">
      <c r="A1" s="150" t="s">
        <v>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ht="15" thickBo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1:15">
      <c r="A5" s="71" t="s">
        <v>54</v>
      </c>
      <c r="B5" s="56"/>
      <c r="C5" s="56"/>
      <c r="D5" s="72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38" t="s">
        <v>55</v>
      </c>
      <c r="B6" s="57"/>
      <c r="C6" s="57"/>
      <c r="D6" s="6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38" t="s">
        <v>56</v>
      </c>
      <c r="B7" s="57"/>
      <c r="C7" s="57"/>
      <c r="D7" s="6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69" t="s">
        <v>96</v>
      </c>
      <c r="B8" s="58"/>
      <c r="C8" s="58"/>
      <c r="D8" s="7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97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30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30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30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5" spans="1:30">
      <c r="A5" t="s">
        <v>27</v>
      </c>
    </row>
    <row r="10" spans="1:30">
      <c r="AD10" t="s">
        <v>88</v>
      </c>
    </row>
    <row r="20" spans="3:14">
      <c r="C20" t="s">
        <v>108</v>
      </c>
    </row>
    <row r="31" spans="3:14">
      <c r="N31" t="s">
        <v>109</v>
      </c>
    </row>
    <row r="34" spans="73:91">
      <c r="BU34" t="s">
        <v>91</v>
      </c>
    </row>
    <row r="36" spans="73:91">
      <c r="CE36" t="s">
        <v>95</v>
      </c>
    </row>
    <row r="37" spans="73:91">
      <c r="BU37" t="s">
        <v>90</v>
      </c>
    </row>
    <row r="38" spans="73:91">
      <c r="CM38" s="103">
        <v>41.3</v>
      </c>
    </row>
    <row r="56" spans="9:73">
      <c r="I56" s="151" t="s">
        <v>87</v>
      </c>
      <c r="J56" s="151"/>
      <c r="K56" s="151"/>
      <c r="L56" s="151"/>
      <c r="BU56" t="s">
        <v>89</v>
      </c>
    </row>
    <row r="67" spans="73:73">
      <c r="BU67" t="s">
        <v>92</v>
      </c>
    </row>
    <row r="102" spans="33:33">
      <c r="AG102" t="s">
        <v>93</v>
      </c>
    </row>
    <row r="137" spans="35:35">
      <c r="AI137" t="s">
        <v>94</v>
      </c>
    </row>
    <row r="141" spans="35:35">
      <c r="AI141" t="s">
        <v>107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5" spans="1:15">
      <c r="A5" t="s">
        <v>27</v>
      </c>
    </row>
    <row r="17" spans="3:24">
      <c r="C17" t="s">
        <v>120</v>
      </c>
      <c r="N17" t="s">
        <v>122</v>
      </c>
      <c r="X17" t="s">
        <v>121</v>
      </c>
    </row>
    <row r="38" spans="91:91">
      <c r="CM38" s="103"/>
    </row>
    <row r="56" spans="9:12">
      <c r="I56" s="151"/>
      <c r="J56" s="151"/>
      <c r="K56" s="151"/>
      <c r="L56" s="151"/>
    </row>
    <row r="102" spans="33:33">
      <c r="AG102" t="s">
        <v>93</v>
      </c>
    </row>
    <row r="213" spans="1:1">
      <c r="A213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49" t="s">
        <v>14</v>
      </c>
      <c r="B1" s="149"/>
      <c r="C1" s="149"/>
      <c r="D1" s="149"/>
      <c r="E1" s="149"/>
      <c r="F1" s="149"/>
      <c r="G1" s="149" t="s">
        <v>30</v>
      </c>
      <c r="H1" s="149"/>
      <c r="I1" s="149"/>
      <c r="J1" s="149"/>
      <c r="K1" s="149"/>
      <c r="L1" s="149"/>
      <c r="M1" s="26"/>
      <c r="N1" s="26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6"/>
      <c r="N2" s="26"/>
    </row>
    <row r="3" spans="1:14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6"/>
      <c r="N3" s="26"/>
    </row>
    <row r="4" spans="1:14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6"/>
      <c r="N4" s="26"/>
    </row>
    <row r="5" spans="1:14">
      <c r="A5" s="24" t="s">
        <v>27</v>
      </c>
    </row>
    <row r="17" spans="3:24">
      <c r="C17" s="24" t="s">
        <v>120</v>
      </c>
      <c r="N17" s="24" t="s">
        <v>122</v>
      </c>
      <c r="X17" s="24" t="s">
        <v>121</v>
      </c>
    </row>
    <row r="38" spans="91:91">
      <c r="CM38" s="119"/>
    </row>
    <row r="56" spans="9:12">
      <c r="I56" s="152"/>
      <c r="J56" s="152"/>
      <c r="K56" s="152"/>
      <c r="L56" s="152"/>
    </row>
    <row r="102" spans="33:33">
      <c r="AG102" s="24" t="s">
        <v>93</v>
      </c>
    </row>
    <row r="213" spans="1:1">
      <c r="A213" s="24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9" spans="1:15">
      <c r="A9" t="s">
        <v>132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6"/>
  <sheetViews>
    <sheetView tabSelected="1" workbookViewId="0">
      <selection activeCell="T299" sqref="T299"/>
    </sheetView>
  </sheetViews>
  <sheetFormatPr defaultRowHeight="14.25"/>
  <cols>
    <col min="1" max="16384" width="9" style="24"/>
  </cols>
  <sheetData>
    <row r="1" spans="1:14">
      <c r="A1" s="149" t="s">
        <v>14</v>
      </c>
      <c r="B1" s="149"/>
      <c r="C1" s="149"/>
      <c r="D1" s="149"/>
      <c r="E1" s="149"/>
      <c r="F1" s="149"/>
      <c r="G1" s="149" t="s">
        <v>30</v>
      </c>
      <c r="H1" s="149"/>
      <c r="I1" s="149"/>
      <c r="J1" s="149"/>
      <c r="K1" s="149"/>
      <c r="L1" s="149"/>
      <c r="M1" s="26"/>
      <c r="N1" s="26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6"/>
      <c r="N2" s="26"/>
    </row>
    <row r="3" spans="1:14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6"/>
      <c r="N3" s="26"/>
    </row>
    <row r="4" spans="1:14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6"/>
      <c r="N4" s="26"/>
    </row>
    <row r="5" spans="1:14">
      <c r="A5" s="24" t="s">
        <v>134</v>
      </c>
    </row>
    <row r="15" spans="1:14">
      <c r="A15" s="24" t="s">
        <v>148</v>
      </c>
    </row>
    <row r="38" spans="91:91">
      <c r="CM38" s="119"/>
    </row>
    <row r="56" spans="9:12">
      <c r="I56" s="152"/>
      <c r="J56" s="152"/>
      <c r="K56" s="152"/>
      <c r="L56" s="152"/>
    </row>
    <row r="102" spans="33:33">
      <c r="AG102" s="24" t="s">
        <v>93</v>
      </c>
    </row>
    <row r="137" spans="1:1">
      <c r="A137" s="24" t="s">
        <v>147</v>
      </c>
    </row>
    <row r="206" spans="1:1">
      <c r="A206" s="24" t="s">
        <v>176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2017-08-19T13:31:24Z</dcterms:modified>
</cp:coreProperties>
</file>