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730"/>
  <workbookPr filterPrivacy="1" defaultThemeVersion="124226"/>
  <bookViews>
    <workbookView xWindow="240" yWindow="105" windowWidth="14805" windowHeight="8010" xr2:uid="{00000000-000D-0000-FFFF-FFFF00000000}"/>
  </bookViews>
  <sheets>
    <sheet name="Sheet1" sheetId="1" r:id="rId1"/>
    <sheet name="Sheet2" sheetId="2" r:id="rId2"/>
    <sheet name="Sheet3" sheetId="3" r:id="rId3"/>
  </sheets>
  <calcPr calcId="171027"/>
</workbook>
</file>

<file path=xl/calcChain.xml><?xml version="1.0" encoding="utf-8"?>
<calcChain xmlns="http://schemas.openxmlformats.org/spreadsheetml/2006/main">
  <c r="L6" i="1" l="1"/>
  <c r="L5" i="1"/>
  <c r="L4" i="1"/>
  <c r="L3" i="1"/>
  <c r="L2" i="1"/>
  <c r="K6" i="1"/>
  <c r="K5" i="1"/>
  <c r="K3" i="1"/>
  <c r="J6" i="1"/>
  <c r="K2" i="1"/>
  <c r="K4" i="1"/>
  <c r="J4" i="1"/>
  <c r="E12" i="1"/>
  <c r="E10" i="1"/>
  <c r="E9" i="1"/>
  <c r="I6" i="1"/>
  <c r="I4" i="1"/>
  <c r="B4" i="1" l="1"/>
  <c r="B6" i="1"/>
  <c r="B5" i="1"/>
  <c r="B3" i="1"/>
</calcChain>
</file>

<file path=xl/sharedStrings.xml><?xml version="1.0" encoding="utf-8"?>
<sst xmlns="http://schemas.openxmlformats.org/spreadsheetml/2006/main" count="21" uniqueCount="20">
  <si>
    <t>Region</t>
  </si>
  <si>
    <t>x</t>
  </si>
  <si>
    <t>Technology</t>
  </si>
  <si>
    <t>PV</t>
  </si>
  <si>
    <t>LCOE(eu/MWh)</t>
  </si>
  <si>
    <t>hydro</t>
  </si>
  <si>
    <t>wind</t>
  </si>
  <si>
    <t>PV%</t>
  </si>
  <si>
    <t>Wind%</t>
  </si>
  <si>
    <t>Hydro%</t>
  </si>
  <si>
    <t>MAX(areas)</t>
  </si>
  <si>
    <t>is the value of solar farm land already in the US Region3</t>
  </si>
  <si>
    <t>is the value of Wind farm land already in the US Region3</t>
  </si>
  <si>
    <t>WIND</t>
  </si>
  <si>
    <t>HYDRO</t>
  </si>
  <si>
    <t>MIN PV</t>
  </si>
  <si>
    <t>MIN wind</t>
  </si>
  <si>
    <t>MIN Hydro</t>
  </si>
  <si>
    <t>why we arent taking capacity directly is because installed capacity is not available at each hour. It will be installed cap*capacity factor (for solar varies with ESH). Hence area into pv output is more sensible</t>
  </si>
  <si>
    <t>*wind in mexico=1906MW, Osaxaca=250mw/6178acres, interpolating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</si>
</sst>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6"/>
  <sheetViews>
    <sheetView tabSelected="1" workbookViewId="0">
      <selection activeCell="K18" sqref="K18"/>
    </sheetView>
  </sheetViews>
  <sheetFormatPr defaultRowHeight="15" x14ac:dyDescent="0.25"/>
  <cols>
    <col min="8" max="8" width="11" bestFit="1" customWidth="1"/>
    <col min="10" max="10" width="10" bestFit="1" customWidth="1"/>
  </cols>
  <sheetData>
    <row r="1" spans="1:12" x14ac:dyDescent="0.25">
      <c r="A1" t="s">
        <v>0</v>
      </c>
      <c r="B1" t="s">
        <v>1</v>
      </c>
      <c r="C1" t="s">
        <v>7</v>
      </c>
      <c r="D1" t="s">
        <v>8</v>
      </c>
      <c r="E1" t="s">
        <v>9</v>
      </c>
      <c r="F1" t="s">
        <v>2</v>
      </c>
      <c r="G1" t="s">
        <v>4</v>
      </c>
      <c r="I1" t="s">
        <v>10</v>
      </c>
      <c r="J1" t="s">
        <v>15</v>
      </c>
      <c r="K1" t="s">
        <v>16</v>
      </c>
      <c r="L1" t="s">
        <v>17</v>
      </c>
    </row>
    <row r="2" spans="1:12" x14ac:dyDescent="0.25">
      <c r="A2">
        <v>1</v>
      </c>
      <c r="B2">
        <v>0.05</v>
      </c>
      <c r="C2">
        <v>0.2</v>
      </c>
      <c r="D2">
        <v>0.5</v>
      </c>
      <c r="E2">
        <v>0.3</v>
      </c>
      <c r="F2" t="s">
        <v>3</v>
      </c>
      <c r="G2">
        <v>40</v>
      </c>
      <c r="I2">
        <v>1873236000000</v>
      </c>
      <c r="J2">
        <v>0</v>
      </c>
      <c r="K2" s="1">
        <f>C10</f>
        <v>1370000000</v>
      </c>
      <c r="L2" s="1">
        <f>C11</f>
        <v>6880000000</v>
      </c>
    </row>
    <row r="3" spans="1:12" x14ac:dyDescent="0.25">
      <c r="A3">
        <v>2</v>
      </c>
      <c r="B3">
        <f>-0.2+0.05</f>
        <v>-0.15000000000000002</v>
      </c>
      <c r="C3">
        <v>0.1</v>
      </c>
      <c r="D3">
        <v>0.3</v>
      </c>
      <c r="E3">
        <v>0.6</v>
      </c>
      <c r="F3" t="s">
        <v>5</v>
      </c>
      <c r="G3">
        <v>20</v>
      </c>
      <c r="I3" s="1">
        <v>1833183000000</v>
      </c>
      <c r="J3">
        <v>0</v>
      </c>
      <c r="K3" s="1">
        <f>D10</f>
        <v>2323840000</v>
      </c>
      <c r="L3" s="1">
        <f>D11</f>
        <v>8760000</v>
      </c>
    </row>
    <row r="4" spans="1:12" x14ac:dyDescent="0.25">
      <c r="A4">
        <v>3</v>
      </c>
      <c r="B4">
        <f>0.4+0.05</f>
        <v>0.45</v>
      </c>
      <c r="C4">
        <v>0.4</v>
      </c>
      <c r="D4">
        <v>0.4</v>
      </c>
      <c r="E4">
        <v>0.2</v>
      </c>
      <c r="F4" t="s">
        <v>6</v>
      </c>
      <c r="G4">
        <v>30</v>
      </c>
      <c r="I4" s="2">
        <f>2899780*1000000</f>
        <v>2899780000000</v>
      </c>
      <c r="J4" s="1">
        <f>E9</f>
        <v>248929999.99999997</v>
      </c>
      <c r="K4" s="1">
        <f>E10</f>
        <v>2699000000</v>
      </c>
      <c r="L4" s="1">
        <f>E11</f>
        <v>640000000</v>
      </c>
    </row>
    <row r="5" spans="1:12" x14ac:dyDescent="0.25">
      <c r="A5">
        <v>4</v>
      </c>
      <c r="B5">
        <f>-0.2+0.05</f>
        <v>-0.15000000000000002</v>
      </c>
      <c r="C5">
        <v>0.3</v>
      </c>
      <c r="D5">
        <v>0.1</v>
      </c>
      <c r="E5">
        <v>0.6</v>
      </c>
      <c r="I5" s="1">
        <v>1475491000000</v>
      </c>
      <c r="J5">
        <v>0</v>
      </c>
      <c r="K5" s="1">
        <f>F10</f>
        <v>115360000</v>
      </c>
      <c r="L5" s="1">
        <f>F11</f>
        <v>2870000000</v>
      </c>
    </row>
    <row r="6" spans="1:12" x14ac:dyDescent="0.25">
      <c r="A6">
        <v>5</v>
      </c>
      <c r="B6">
        <f>0.05</f>
        <v>0.05</v>
      </c>
      <c r="C6">
        <v>0.4</v>
      </c>
      <c r="D6">
        <v>0.2</v>
      </c>
      <c r="E6">
        <v>0.4</v>
      </c>
      <c r="I6">
        <f>1964000000000</f>
        <v>1964000000000</v>
      </c>
      <c r="J6" s="1">
        <f>G9</f>
        <v>255290000</v>
      </c>
      <c r="K6" s="1">
        <f>G10</f>
        <v>150000000</v>
      </c>
      <c r="L6" s="1">
        <f>G11</f>
        <v>3200000000</v>
      </c>
    </row>
    <row r="8" spans="1:12" x14ac:dyDescent="0.25">
      <c r="C8">
        <v>1</v>
      </c>
      <c r="D8">
        <v>2</v>
      </c>
      <c r="E8">
        <v>3</v>
      </c>
      <c r="F8">
        <v>4</v>
      </c>
      <c r="G8">
        <v>5</v>
      </c>
    </row>
    <row r="9" spans="1:12" x14ac:dyDescent="0.25">
      <c r="B9" t="s">
        <v>3</v>
      </c>
      <c r="C9">
        <v>0</v>
      </c>
      <c r="D9">
        <v>0</v>
      </c>
      <c r="E9">
        <f>(13+24.6+20+16+25+12+6.82+9.71+8.5+8.01+11.7+7.96+10+10+10+5+5+5+5+8.63+7+5+5+5+5)*1000000</f>
        <v>248929999.99999997</v>
      </c>
      <c r="F9">
        <v>0</v>
      </c>
      <c r="G9" s="1">
        <v>255290000</v>
      </c>
      <c r="I9" t="s">
        <v>11</v>
      </c>
    </row>
    <row r="10" spans="1:12" x14ac:dyDescent="0.25">
      <c r="B10" t="s">
        <v>13</v>
      </c>
      <c r="C10" s="1">
        <v>1370000000</v>
      </c>
      <c r="D10" s="1">
        <v>2323840000</v>
      </c>
      <c r="E10" s="1">
        <f>2500000000+199000000</f>
        <v>2699000000</v>
      </c>
      <c r="F10" s="1">
        <v>115360000</v>
      </c>
      <c r="G10" s="1">
        <v>150000000</v>
      </c>
      <c r="I10" t="s">
        <v>12</v>
      </c>
    </row>
    <row r="11" spans="1:12" x14ac:dyDescent="0.25">
      <c r="B11" t="s">
        <v>14</v>
      </c>
      <c r="C11" s="1">
        <v>6880000000</v>
      </c>
      <c r="D11" s="1">
        <v>8760000</v>
      </c>
      <c r="E11" s="1">
        <v>640000000</v>
      </c>
      <c r="F11" s="1">
        <v>2870000000</v>
      </c>
      <c r="G11" s="1">
        <v>3200000000</v>
      </c>
    </row>
    <row r="12" spans="1:12" x14ac:dyDescent="0.25">
      <c r="E12">
        <f>SUM(E9:E11)</f>
        <v>3587930000</v>
      </c>
    </row>
    <row r="15" spans="1:12" x14ac:dyDescent="0.25">
      <c r="E15" t="s">
        <v>18</v>
      </c>
    </row>
    <row r="16" spans="1:12" x14ac:dyDescent="0.25">
      <c r="E16" t="s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2018-01-03T18:10:08Z</dcterms:modified>
</cp:coreProperties>
</file>