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4400" yWindow="0" windowWidth="144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1" l="1"/>
  <c r="F32" i="1"/>
  <c r="F31" i="1"/>
  <c r="E33" i="1"/>
  <c r="E32" i="1"/>
  <c r="E31" i="1"/>
  <c r="D33" i="1"/>
  <c r="D32" i="1"/>
  <c r="D31" i="1"/>
  <c r="C33" i="1"/>
  <c r="C32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E18" i="1"/>
  <c r="D18" i="1"/>
  <c r="C20" i="1"/>
  <c r="C19" i="1"/>
  <c r="C18" i="1"/>
  <c r="F18" i="1"/>
  <c r="F13" i="1"/>
  <c r="E13" i="1"/>
  <c r="D13" i="1"/>
  <c r="C15" i="1"/>
  <c r="C14" i="1"/>
  <c r="C13" i="1"/>
  <c r="F8" i="1"/>
  <c r="E8" i="1"/>
  <c r="D8" i="1"/>
  <c r="C10" i="1"/>
  <c r="C9" i="1"/>
  <c r="C8" i="1"/>
  <c r="F3" i="1"/>
  <c r="E3" i="1"/>
  <c r="D3" i="1"/>
  <c r="C5" i="1"/>
  <c r="C4" i="1"/>
</calcChain>
</file>

<file path=xl/sharedStrings.xml><?xml version="1.0" encoding="utf-8"?>
<sst xmlns="http://schemas.openxmlformats.org/spreadsheetml/2006/main" count="12" uniqueCount="5">
  <si>
    <t>astar</t>
  </si>
  <si>
    <t>bzip2</t>
  </si>
  <si>
    <t>perl</t>
  </si>
  <si>
    <t>soplex</t>
  </si>
  <si>
    <t>bzip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</si>
</sst>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Font="1"/>
    <xf numFmtId="11" fontId="0" fillId="0" borderId="0" xfId="0" applyNumberFormat="1" applyFont="1"/>
    <xf numFmtId="0" fontId="5" fillId="0" borderId="0" xfId="0" applyFont="1"/>
  </cellXfs>
  <cellStyles count="6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7432852143482"/>
          <c:y val="0.0277777777777778"/>
          <c:w val="0.735276902887139"/>
          <c:h val="0.8224693788276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Sheet1!$B$24:$B$27</c:f>
              <c:strCache>
                <c:ptCount val="4"/>
                <c:pt idx="0">
                  <c:v>astar</c:v>
                </c:pt>
                <c:pt idx="1">
                  <c:v>bzip</c:v>
                </c:pt>
                <c:pt idx="2">
                  <c:v>perl</c:v>
                </c:pt>
                <c:pt idx="3">
                  <c:v>soplex</c:v>
                </c:pt>
              </c:strCache>
            </c:strRef>
          </c:cat>
          <c:val>
            <c:numRef>
              <c:f>Sheet1!$C$24:$C$27</c:f>
              <c:numCache>
                <c:formatCode>General</c:formatCode>
                <c:ptCount val="4"/>
                <c:pt idx="0">
                  <c:v>0.635201643</c:v>
                </c:pt>
                <c:pt idx="1">
                  <c:v>0.715333126666667</c:v>
                </c:pt>
                <c:pt idx="2">
                  <c:v>0.587064026666667</c:v>
                </c:pt>
                <c:pt idx="3">
                  <c:v>0.98835806</c:v>
                </c:pt>
              </c:numCache>
            </c:numRef>
          </c:val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1.00E-02</c:v>
                </c:pt>
              </c:strCache>
            </c:strRef>
          </c:tx>
          <c:invertIfNegative val="0"/>
          <c:cat>
            <c:strRef>
              <c:f>Sheet1!$B$24:$B$27</c:f>
              <c:strCache>
                <c:ptCount val="4"/>
                <c:pt idx="0">
                  <c:v>astar</c:v>
                </c:pt>
                <c:pt idx="1">
                  <c:v>bzip</c:v>
                </c:pt>
                <c:pt idx="2">
                  <c:v>perl</c:v>
                </c:pt>
                <c:pt idx="3">
                  <c:v>soplex</c:v>
                </c:pt>
              </c:strCache>
            </c:strRef>
          </c:cat>
          <c:val>
            <c:numRef>
              <c:f>Sheet1!$D$24:$D$27</c:f>
              <c:numCache>
                <c:formatCode>General</c:formatCode>
                <c:ptCount val="4"/>
                <c:pt idx="0">
                  <c:v>0.635151633333333</c:v>
                </c:pt>
                <c:pt idx="1">
                  <c:v>0.715353133333333</c:v>
                </c:pt>
                <c:pt idx="2">
                  <c:v>0.587504096666667</c:v>
                </c:pt>
                <c:pt idx="3">
                  <c:v>0.988338063333333</c:v>
                </c:pt>
              </c:numCache>
            </c:numRef>
          </c:val>
        </c:ser>
        <c:ser>
          <c:idx val="2"/>
          <c:order val="2"/>
          <c:tx>
            <c:strRef>
              <c:f>Sheet1!$E$23</c:f>
              <c:strCache>
                <c:ptCount val="1"/>
                <c:pt idx="0">
                  <c:v>1.00E-04</c:v>
                </c:pt>
              </c:strCache>
            </c:strRef>
          </c:tx>
          <c:invertIfNegative val="0"/>
          <c:cat>
            <c:strRef>
              <c:f>Sheet1!$B$24:$B$27</c:f>
              <c:strCache>
                <c:ptCount val="4"/>
                <c:pt idx="0">
                  <c:v>astar</c:v>
                </c:pt>
                <c:pt idx="1">
                  <c:v>bzip</c:v>
                </c:pt>
                <c:pt idx="2">
                  <c:v>perl</c:v>
                </c:pt>
                <c:pt idx="3">
                  <c:v>soplex</c:v>
                </c:pt>
              </c:strCache>
            </c:strRef>
          </c:cat>
          <c:val>
            <c:numRef>
              <c:f>Sheet1!$E$24:$E$27</c:f>
              <c:numCache>
                <c:formatCode>General</c:formatCode>
                <c:ptCount val="4"/>
                <c:pt idx="0">
                  <c:v>0.636791923333333</c:v>
                </c:pt>
                <c:pt idx="1">
                  <c:v>0.714463113333333</c:v>
                </c:pt>
                <c:pt idx="2">
                  <c:v>0.581703033333333</c:v>
                </c:pt>
                <c:pt idx="3">
                  <c:v>0.986657863333333</c:v>
                </c:pt>
              </c:numCache>
            </c:numRef>
          </c:val>
        </c:ser>
        <c:ser>
          <c:idx val="3"/>
          <c:order val="3"/>
          <c:tx>
            <c:strRef>
              <c:f>Sheet1!$F$23</c:f>
              <c:strCache>
                <c:ptCount val="1"/>
                <c:pt idx="0">
                  <c:v>1.00E-08</c:v>
                </c:pt>
              </c:strCache>
            </c:strRef>
          </c:tx>
          <c:invertIfNegative val="0"/>
          <c:cat>
            <c:strRef>
              <c:f>Sheet1!$B$24:$B$27</c:f>
              <c:strCache>
                <c:ptCount val="4"/>
                <c:pt idx="0">
                  <c:v>astar</c:v>
                </c:pt>
                <c:pt idx="1">
                  <c:v>bzip</c:v>
                </c:pt>
                <c:pt idx="2">
                  <c:v>perl</c:v>
                </c:pt>
                <c:pt idx="3">
                  <c:v>soplex</c:v>
                </c:pt>
              </c:strCache>
            </c:strRef>
          </c:cat>
          <c:val>
            <c:numRef>
              <c:f>Sheet1!$F$24:$F$27</c:f>
              <c:numCache>
                <c:formatCode>General</c:formatCode>
                <c:ptCount val="4"/>
                <c:pt idx="0">
                  <c:v>0.53127503</c:v>
                </c:pt>
                <c:pt idx="1">
                  <c:v>0.53747481</c:v>
                </c:pt>
                <c:pt idx="2">
                  <c:v>0.57776244</c:v>
                </c:pt>
                <c:pt idx="3">
                  <c:v>0.986657863333333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719912"/>
        <c:axId val="-2101839080"/>
      </c:barChart>
      <c:catAx>
        <c:axId val="-210171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839080"/>
        <c:crosses val="autoZero"/>
        <c:auto val="1"/>
        <c:lblAlgn val="ctr"/>
        <c:lblOffset val="100"/>
        <c:noMultiLvlLbl val="0"/>
      </c:catAx>
      <c:valAx>
        <c:axId val="-2101839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71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cat>
            <c:strRef>
              <c:f>Sheet1!$C$30:$F$30</c:f>
              <c:strCache>
                <c:ptCount val="4"/>
                <c:pt idx="0">
                  <c:v>astar</c:v>
                </c:pt>
                <c:pt idx="1">
                  <c:v>bzip</c:v>
                </c:pt>
                <c:pt idx="2">
                  <c:v>perl</c:v>
                </c:pt>
                <c:pt idx="3">
                  <c:v>soplex</c:v>
                </c:pt>
              </c:strCache>
            </c:strRef>
          </c:cat>
          <c:val>
            <c:numRef>
              <c:f>Sheet1!$C$31:$F$31</c:f>
              <c:numCache>
                <c:formatCode>General</c:formatCode>
                <c:ptCount val="4"/>
                <c:pt idx="0">
                  <c:v>0.635201643</c:v>
                </c:pt>
                <c:pt idx="1">
                  <c:v>0.715333126666667</c:v>
                </c:pt>
                <c:pt idx="2">
                  <c:v>0.587064026666667</c:v>
                </c:pt>
                <c:pt idx="3">
                  <c:v>0.98835806</c:v>
                </c:pt>
              </c:numCache>
            </c:numRef>
          </c:val>
        </c:ser>
        <c:ser>
          <c:idx val="1"/>
          <c:order val="1"/>
          <c:tx>
            <c:strRef>
              <c:f>Sheet1!$B$32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cat>
            <c:strRef>
              <c:f>Sheet1!$C$30:$F$30</c:f>
              <c:strCache>
                <c:ptCount val="4"/>
                <c:pt idx="0">
                  <c:v>astar</c:v>
                </c:pt>
                <c:pt idx="1">
                  <c:v>bzip</c:v>
                </c:pt>
                <c:pt idx="2">
                  <c:v>perl</c:v>
                </c:pt>
                <c:pt idx="3">
                  <c:v>soplex</c:v>
                </c:pt>
              </c:strCache>
            </c:strRef>
          </c:cat>
          <c:val>
            <c:numRef>
              <c:f>Sheet1!$C$32:$F$32</c:f>
              <c:numCache>
                <c:formatCode>General</c:formatCode>
                <c:ptCount val="4"/>
                <c:pt idx="0">
                  <c:v>0.649638083333333</c:v>
                </c:pt>
                <c:pt idx="1">
                  <c:v>0.719418803333333</c:v>
                </c:pt>
                <c:pt idx="2">
                  <c:v>0.59618109</c:v>
                </c:pt>
                <c:pt idx="3">
                  <c:v>0.988222376666667</c:v>
                </c:pt>
              </c:numCache>
            </c:numRef>
          </c:val>
        </c:ser>
        <c:ser>
          <c:idx val="2"/>
          <c:order val="2"/>
          <c:tx>
            <c:strRef>
              <c:f>Sheet1!$B$33</c:f>
              <c:strCache>
                <c:ptCount val="1"/>
                <c:pt idx="0">
                  <c:v>64</c:v>
                </c:pt>
              </c:strCache>
            </c:strRef>
          </c:tx>
          <c:invertIfNegative val="0"/>
          <c:cat>
            <c:strRef>
              <c:f>Sheet1!$C$30:$F$30</c:f>
              <c:strCache>
                <c:ptCount val="4"/>
                <c:pt idx="0">
                  <c:v>astar</c:v>
                </c:pt>
                <c:pt idx="1">
                  <c:v>bzip</c:v>
                </c:pt>
                <c:pt idx="2">
                  <c:v>perl</c:v>
                </c:pt>
                <c:pt idx="3">
                  <c:v>soplex</c:v>
                </c:pt>
              </c:strCache>
            </c:strRef>
          </c:cat>
          <c:val>
            <c:numRef>
              <c:f>Sheet1!$C$33:$F$33</c:f>
              <c:numCache>
                <c:formatCode>General</c:formatCode>
                <c:ptCount val="4"/>
                <c:pt idx="0">
                  <c:v>0.721401933333333</c:v>
                </c:pt>
                <c:pt idx="1">
                  <c:v>0.719799366666666</c:v>
                </c:pt>
                <c:pt idx="2">
                  <c:v>0.59926382</c:v>
                </c:pt>
                <c:pt idx="3">
                  <c:v>0.988222376666667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366904"/>
        <c:axId val="-2122459880"/>
      </c:barChart>
      <c:catAx>
        <c:axId val="-212236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459880"/>
        <c:crosses val="autoZero"/>
        <c:auto val="1"/>
        <c:lblAlgn val="ctr"/>
        <c:lblOffset val="100"/>
        <c:noMultiLvlLbl val="0"/>
      </c:catAx>
      <c:valAx>
        <c:axId val="-2122459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366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4</xdr:row>
      <xdr:rowOff>25400</xdr:rowOff>
    </xdr:from>
    <xdr:to>
      <xdr:col>7</xdr:col>
      <xdr:colOff>723900</xdr:colOff>
      <xdr:row>18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127000</xdr:colOff>
      <xdr:row>25</xdr:row>
      <xdr:rowOff>76200</xdr:rowOff>
    </xdr:from>
    <xdr:to>
      <xdr:col>8</xdr:col>
      <xdr:colOff>571500</xdr:colOff>
      <xdr:row>39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4"/>
  <sheetViews>
    <sheetView tabSelected="1" workbookViewId="0">
      <selection activeCell="F33" sqref="B30:F33"/>
    </sheetView>
  </sheetViews>
  <sheetFormatPr baseColWidth="10" defaultRowHeight="15" x14ac:dyDescent="0"/>
  <cols>
    <col min="1" max="11" width="10.83203125" style="3"/>
    <col min="12" max="12" width="18.1640625" style="3" customWidth="1"/>
    <col min="13" max="13" width="13" style="3" bestFit="1" customWidth="1"/>
    <col min="14" max="15" width="10.83203125" style="3"/>
    <col min="16" max="16" width="12.6640625" style="3" bestFit="1" customWidth="1"/>
    <col min="17" max="17" width="14.83203125" style="3" bestFit="1" customWidth="1"/>
    <col min="18" max="18" width="17" style="3" bestFit="1" customWidth="1"/>
    <col min="19" max="16384" width="10.83203125" style="3"/>
  </cols>
  <sheetData>
    <row r="2" spans="2:6">
      <c r="B2" s="3" t="s">
        <v>0</v>
      </c>
      <c r="C2" s="3">
        <v>1</v>
      </c>
      <c r="D2" s="4">
        <v>0.01</v>
      </c>
      <c r="E2" s="4">
        <v>1E-4</v>
      </c>
      <c r="F2" s="4">
        <v>1E-8</v>
      </c>
    </row>
    <row r="3" spans="2:6">
      <c r="B3" s="3">
        <v>16</v>
      </c>
      <c r="C3" s="5">
        <v>0.63520164300000004</v>
      </c>
      <c r="D3" s="3">
        <f>AVERAGE(0.63851301, 0.62770043, 0.63924146)</f>
        <v>0.63515163333333335</v>
      </c>
      <c r="E3" s="3">
        <f>AVERAGE(0.63422245, 0.63838214, 0.63777118)</f>
        <v>0.63679192333333334</v>
      </c>
      <c r="F3" s="3">
        <f>AVERAGE(0.5292088,  0.5330953,  0.53152099)</f>
        <v>0.53127502999999998</v>
      </c>
    </row>
    <row r="4" spans="2:6">
      <c r="B4" s="3">
        <v>32</v>
      </c>
      <c r="C4" s="3">
        <f>AVERAGE(0.63971912, 0.66184503, 0.6473501)</f>
        <v>0.64963808333333339</v>
      </c>
    </row>
    <row r="5" spans="2:6">
      <c r="B5" s="3">
        <v>64</v>
      </c>
      <c r="C5" s="3">
        <f>AVERAGE(0.68564825, 0.76957253, 0.70898502)</f>
        <v>0.72140193333333336</v>
      </c>
    </row>
    <row r="7" spans="2:6">
      <c r="B7" s="3" t="s">
        <v>1</v>
      </c>
      <c r="C7" s="3">
        <v>1</v>
      </c>
      <c r="D7" s="4">
        <v>0.01</v>
      </c>
      <c r="E7" s="4">
        <v>1E-4</v>
      </c>
      <c r="F7" s="4">
        <v>1E-8</v>
      </c>
    </row>
    <row r="8" spans="2:6">
      <c r="B8" s="3">
        <v>16</v>
      </c>
      <c r="C8" s="5">
        <f>AVERAGE(0.78703231, 0.70427268, 0.65469439)</f>
        <v>0.71533312666666671</v>
      </c>
      <c r="D8" s="3">
        <f>AVERAGE(0.78703231, 0.70430269, 0.6547244)</f>
        <v>0.71535313333333328</v>
      </c>
      <c r="E8" s="3">
        <f>AVERAGE(0.78088151, 0.70172228, 0.66078555)</f>
        <v>0.71446311333333334</v>
      </c>
      <c r="F8" s="3">
        <f>AVERAGE(0.61796033, 0.49492919, 0.49953491)</f>
        <v>0.53747480999999997</v>
      </c>
    </row>
    <row r="9" spans="2:6">
      <c r="B9" s="3">
        <v>32</v>
      </c>
      <c r="C9" s="3">
        <f>AVERAGE(0.78997119, 0.70758058, 0.66070464)</f>
        <v>0.7194188033333333</v>
      </c>
    </row>
    <row r="10" spans="2:6">
      <c r="B10" s="3">
        <v>64</v>
      </c>
      <c r="C10" s="3">
        <f>AVERAGE(0.79047219, 0.70902378, 0.65990213)</f>
        <v>0.71979936666666655</v>
      </c>
    </row>
    <row r="12" spans="2:6">
      <c r="B12" s="3" t="s">
        <v>2</v>
      </c>
      <c r="C12" s="3">
        <v>1</v>
      </c>
      <c r="D12" s="4">
        <v>0.01</v>
      </c>
      <c r="E12" s="4">
        <v>1E-4</v>
      </c>
      <c r="F12" s="4">
        <v>1E-8</v>
      </c>
    </row>
    <row r="13" spans="2:6">
      <c r="B13" s="3">
        <v>16</v>
      </c>
      <c r="C13" s="5">
        <f>AVERAGE(0.58048546, 0.59049448, 0.59021214)</f>
        <v>0.58706402666666668</v>
      </c>
      <c r="D13" s="3">
        <f>AVERAGE(0.58033544, 0.59208473, 0.59009212)</f>
        <v>0.5875040966666667</v>
      </c>
      <c r="E13" s="3">
        <f>AVERAGE(0.58450599,0.58020283, 0.58040028)</f>
        <v>0.5817030333333334</v>
      </c>
      <c r="F13" s="3">
        <f>AVERAGE(0.57775511, 0.57777244, 0.57775977)</f>
        <v>0.57776243999999999</v>
      </c>
    </row>
    <row r="14" spans="2:6">
      <c r="B14" s="3">
        <v>32</v>
      </c>
      <c r="C14" s="3">
        <f>AVERAGE(0.58057256, 0.60659624, 0.60137447)</f>
        <v>0.59618108999999997</v>
      </c>
    </row>
    <row r="15" spans="2:6">
      <c r="B15" s="3">
        <v>64</v>
      </c>
      <c r="C15" s="3">
        <f>AVERAGE(0.58103443, 0.6067183,  0.61003873)</f>
        <v>0.59926382</v>
      </c>
    </row>
    <row r="17" spans="2:18">
      <c r="B17" s="3" t="s">
        <v>3</v>
      </c>
      <c r="C17" s="3">
        <v>1</v>
      </c>
      <c r="D17" s="4">
        <v>0.01</v>
      </c>
      <c r="E17" s="4">
        <v>1E-4</v>
      </c>
      <c r="F17" s="4">
        <v>1E-8</v>
      </c>
    </row>
    <row r="18" spans="2:18">
      <c r="B18" s="3">
        <v>16</v>
      </c>
      <c r="C18" s="5">
        <f>AVERAGE(0.99591947, 0.98082693, 0.98832778)</f>
        <v>0.98835806000000004</v>
      </c>
      <c r="D18" s="3">
        <f>AVERAGE(0.99591947,0.98022684,0.98886788)</f>
        <v>0.98833806333333341</v>
      </c>
      <c r="E18" s="3">
        <f>AVERAGE(0.98664826,0.98664786,0.98667747)</f>
        <v>0.98665786333333338</v>
      </c>
      <c r="F18" s="3">
        <f>AVERAGE(0.98664826, 0.98664786, 0.98667747)</f>
        <v>0.98665786333333338</v>
      </c>
      <c r="N18" s="1"/>
    </row>
    <row r="19" spans="2:18">
      <c r="B19" s="3">
        <v>32</v>
      </c>
      <c r="C19" s="3">
        <f>AVERAGE(0.99759854,0.97817603,0.98889256)</f>
        <v>0.98822237666666668</v>
      </c>
      <c r="N19" s="1"/>
      <c r="O19" s="1"/>
      <c r="P19" s="1"/>
      <c r="Q19" s="1"/>
      <c r="R19" s="1"/>
    </row>
    <row r="20" spans="2:18">
      <c r="B20" s="3">
        <v>64</v>
      </c>
      <c r="C20" s="3">
        <f>AVERAGE(0.99759854,0.97817603,0.98889256)</f>
        <v>0.98822237666666668</v>
      </c>
      <c r="L20" s="1"/>
      <c r="M20" s="1"/>
      <c r="N20" s="2"/>
      <c r="O20" s="2"/>
      <c r="P20" s="2"/>
      <c r="Q20" s="2"/>
      <c r="R20" s="2"/>
    </row>
    <row r="21" spans="2:18">
      <c r="L21" s="1"/>
      <c r="M21" s="1"/>
      <c r="N21" s="2"/>
      <c r="O21" s="2"/>
      <c r="P21" s="2"/>
      <c r="Q21" s="2"/>
      <c r="R21" s="2"/>
    </row>
    <row r="22" spans="2:18">
      <c r="M22" s="1"/>
      <c r="N22" s="2"/>
      <c r="O22" s="2"/>
      <c r="P22" s="2"/>
      <c r="Q22" s="2"/>
      <c r="R22" s="2"/>
    </row>
    <row r="23" spans="2:18">
      <c r="C23" s="3">
        <v>1</v>
      </c>
      <c r="D23" s="4">
        <v>0.01</v>
      </c>
      <c r="E23" s="4">
        <v>1E-4</v>
      </c>
      <c r="F23" s="4">
        <v>1E-8</v>
      </c>
    </row>
    <row r="24" spans="2:18">
      <c r="B24" s="3" t="s">
        <v>0</v>
      </c>
      <c r="C24" s="5">
        <v>0.63520164300000004</v>
      </c>
      <c r="D24" s="3">
        <f>AVERAGE(0.63851301, 0.62770043, 0.63924146)</f>
        <v>0.63515163333333335</v>
      </c>
      <c r="E24" s="3">
        <f>AVERAGE(0.63422245, 0.63838214, 0.63777118)</f>
        <v>0.63679192333333334</v>
      </c>
      <c r="F24" s="3">
        <f>AVERAGE(0.5292088,  0.5330953,  0.53152099)</f>
        <v>0.53127502999999998</v>
      </c>
    </row>
    <row r="25" spans="2:18">
      <c r="B25" s="3" t="s">
        <v>4</v>
      </c>
      <c r="C25" s="5">
        <f>AVERAGE(0.78703231, 0.70427268, 0.65469439)</f>
        <v>0.71533312666666671</v>
      </c>
      <c r="D25" s="3">
        <f>AVERAGE(0.78703231, 0.70430269, 0.6547244)</f>
        <v>0.71535313333333328</v>
      </c>
      <c r="E25" s="3">
        <f>AVERAGE(0.78088151, 0.70172228, 0.66078555)</f>
        <v>0.71446311333333334</v>
      </c>
      <c r="F25" s="3">
        <f>AVERAGE(0.61796033, 0.49492919, 0.49953491)</f>
        <v>0.53747480999999997</v>
      </c>
    </row>
    <row r="26" spans="2:18">
      <c r="B26" s="3" t="s">
        <v>2</v>
      </c>
      <c r="C26" s="5">
        <f>AVERAGE(0.58048546, 0.59049448, 0.59021214)</f>
        <v>0.58706402666666668</v>
      </c>
      <c r="D26" s="3">
        <f>AVERAGE(0.58033544, 0.59208473, 0.59009212)</f>
        <v>0.5875040966666667</v>
      </c>
      <c r="E26" s="3">
        <f>AVERAGE(0.58450599,0.58020283, 0.58040028)</f>
        <v>0.5817030333333334</v>
      </c>
      <c r="F26" s="3">
        <f>AVERAGE(0.57775511, 0.57777244, 0.57775977)</f>
        <v>0.57776243999999999</v>
      </c>
    </row>
    <row r="27" spans="2:18">
      <c r="B27" s="3" t="s">
        <v>3</v>
      </c>
      <c r="C27" s="5">
        <f>AVERAGE(0.99591947, 0.98082693, 0.98832778)</f>
        <v>0.98835806000000004</v>
      </c>
      <c r="D27" s="3">
        <f>AVERAGE(0.99591947,0.98022684,0.98886788)</f>
        <v>0.98833806333333341</v>
      </c>
      <c r="E27" s="3">
        <f>AVERAGE(0.98664826,0.98664786,0.98667747)</f>
        <v>0.98665786333333338</v>
      </c>
      <c r="F27" s="3">
        <f>AVERAGE(0.98664826, 0.98664786, 0.98667747)</f>
        <v>0.98665786333333338</v>
      </c>
    </row>
    <row r="30" spans="2:18">
      <c r="C30" s="3" t="s">
        <v>0</v>
      </c>
      <c r="D30" s="3" t="s">
        <v>4</v>
      </c>
      <c r="E30" s="3" t="s">
        <v>2</v>
      </c>
      <c r="F30" s="3" t="s">
        <v>3</v>
      </c>
    </row>
    <row r="31" spans="2:18">
      <c r="B31" s="3">
        <v>16</v>
      </c>
      <c r="C31" s="5">
        <v>0.63520164300000004</v>
      </c>
      <c r="D31" s="5">
        <f>AVERAGE(0.78703231, 0.70427268, 0.65469439)</f>
        <v>0.71533312666666671</v>
      </c>
      <c r="E31" s="5">
        <f>AVERAGE(0.58048546, 0.59049448, 0.59021214)</f>
        <v>0.58706402666666668</v>
      </c>
      <c r="F31" s="5">
        <f>AVERAGE(0.99591947, 0.98082693, 0.98832778)</f>
        <v>0.98835806000000004</v>
      </c>
    </row>
    <row r="32" spans="2:18">
      <c r="B32" s="3">
        <v>32</v>
      </c>
      <c r="C32" s="3">
        <f>AVERAGE(0.63971912, 0.66184503, 0.6473501)</f>
        <v>0.64963808333333339</v>
      </c>
      <c r="D32" s="3">
        <f>AVERAGE(0.78997119, 0.70758058, 0.66070464)</f>
        <v>0.7194188033333333</v>
      </c>
      <c r="E32" s="3">
        <f>AVERAGE(0.58057256, 0.60659624, 0.60137447)</f>
        <v>0.59618108999999997</v>
      </c>
      <c r="F32" s="3">
        <f>AVERAGE(0.99759854,0.97817603,0.98889256)</f>
        <v>0.98822237666666668</v>
      </c>
    </row>
    <row r="33" spans="2:6">
      <c r="B33" s="3">
        <v>64</v>
      </c>
      <c r="C33" s="3">
        <f>AVERAGE(0.68564825, 0.76957253, 0.70898502)</f>
        <v>0.72140193333333336</v>
      </c>
      <c r="D33" s="3">
        <f>AVERAGE(0.79047219, 0.70902378, 0.65990213)</f>
        <v>0.71979936666666655</v>
      </c>
      <c r="E33" s="3">
        <f>AVERAGE(0.58103443, 0.6067183,  0.61003873)</f>
        <v>0.59926382</v>
      </c>
      <c r="F33" s="3">
        <f>AVERAGE(0.99759854,0.97817603,0.98889256)</f>
        <v>0.98822237666666668</v>
      </c>
    </row>
    <row r="34" spans="2:6">
      <c r="F34" s="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 Shah</dc:creator>
  <cp:lastModifiedBy>Rushi Shah</cp:lastModifiedBy>
  <dcterms:created xsi:type="dcterms:W3CDTF">2019-03-16T01:45:39Z</dcterms:created>
  <dcterms:modified xsi:type="dcterms:W3CDTF">2019-03-16T05:45:50Z</dcterms:modified>
</cp:coreProperties>
</file>