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path\Notes\FoundmentalPhyExp\磁滞回线\"/>
    </mc:Choice>
  </mc:AlternateContent>
  <bookViews>
    <workbookView xWindow="0" yWindow="0" windowWidth="23040" windowHeight="8064" xr2:uid="{3A637DA1-45C6-46B8-B262-28FEC1137DC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1" l="1"/>
  <c r="I41" i="1"/>
  <c r="J41" i="1"/>
  <c r="K41" i="1"/>
  <c r="L41" i="1"/>
  <c r="M41" i="1"/>
  <c r="N41" i="1"/>
  <c r="O41" i="1"/>
  <c r="P41" i="1"/>
  <c r="Q41" i="1"/>
  <c r="R41" i="1"/>
  <c r="G41" i="1"/>
  <c r="D19" i="1"/>
  <c r="A7" i="1" l="1"/>
  <c r="B7" i="1"/>
  <c r="C7" i="1"/>
  <c r="D7" i="1"/>
  <c r="E7" i="1"/>
  <c r="F7" i="1"/>
  <c r="G7" i="1"/>
  <c r="H7" i="1"/>
  <c r="I7" i="1"/>
  <c r="J7" i="1"/>
  <c r="K7" i="1"/>
  <c r="L7" i="1"/>
  <c r="M7" i="1"/>
  <c r="B6" i="1"/>
  <c r="C6" i="1"/>
  <c r="D6" i="1"/>
  <c r="E6" i="1"/>
  <c r="F6" i="1"/>
  <c r="G6" i="1"/>
  <c r="H6" i="1"/>
  <c r="I6" i="1"/>
  <c r="J6" i="1"/>
  <c r="K6" i="1"/>
  <c r="L6" i="1"/>
  <c r="M6" i="1"/>
  <c r="A6" i="1"/>
  <c r="H38" i="1"/>
  <c r="I38" i="1"/>
  <c r="J38" i="1"/>
  <c r="K38" i="1"/>
  <c r="L38" i="1"/>
  <c r="M38" i="1"/>
  <c r="M39" i="1" s="1"/>
  <c r="N38" i="1"/>
  <c r="N39" i="1" s="1"/>
  <c r="O38" i="1"/>
  <c r="O39" i="1" s="1"/>
  <c r="P38" i="1"/>
  <c r="Q38" i="1"/>
  <c r="R38" i="1"/>
  <c r="G38" i="1"/>
  <c r="G39" i="1" s="1"/>
  <c r="H39" i="1"/>
  <c r="I39" i="1"/>
  <c r="J39" i="1"/>
  <c r="K39" i="1"/>
  <c r="L39" i="1"/>
  <c r="P39" i="1"/>
  <c r="Q39" i="1"/>
  <c r="R39" i="1"/>
  <c r="H37" i="1"/>
  <c r="I37" i="1"/>
  <c r="J37" i="1"/>
  <c r="K37" i="1"/>
  <c r="L37" i="1"/>
  <c r="M37" i="1"/>
  <c r="N37" i="1"/>
  <c r="O37" i="1"/>
  <c r="P37" i="1"/>
  <c r="Q37" i="1"/>
  <c r="R37" i="1"/>
  <c r="G37" i="1"/>
  <c r="H40" i="1"/>
  <c r="I40" i="1"/>
  <c r="J40" i="1"/>
  <c r="K40" i="1"/>
  <c r="L40" i="1"/>
  <c r="M40" i="1"/>
  <c r="N40" i="1"/>
  <c r="O40" i="1"/>
  <c r="P40" i="1"/>
  <c r="Q40" i="1"/>
  <c r="R40" i="1"/>
  <c r="G40" i="1"/>
  <c r="L23" i="1"/>
  <c r="M23" i="1"/>
  <c r="K23" i="1"/>
  <c r="K22" i="1"/>
  <c r="L22" i="1"/>
  <c r="M22" i="1"/>
  <c r="L21" i="1"/>
  <c r="M21" i="1"/>
  <c r="K21" i="1"/>
  <c r="S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15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13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12" i="1"/>
  <c r="B5" i="1"/>
  <c r="C5" i="1"/>
  <c r="D5" i="1"/>
  <c r="E5" i="1"/>
  <c r="F5" i="1"/>
  <c r="G5" i="1"/>
  <c r="H5" i="1"/>
  <c r="I5" i="1"/>
  <c r="J5" i="1"/>
  <c r="K5" i="1"/>
  <c r="L5" i="1"/>
  <c r="M5" i="1"/>
  <c r="A5" i="1"/>
  <c r="P3" i="1"/>
</calcChain>
</file>

<file path=xl/sharedStrings.xml><?xml version="1.0" encoding="utf-8"?>
<sst xmlns="http://schemas.openxmlformats.org/spreadsheetml/2006/main" count="18" uniqueCount="11">
  <si>
    <t>h</t>
    <phoneticPr fontId="1" type="noConversion"/>
  </si>
  <si>
    <t>b</t>
    <phoneticPr fontId="1" type="noConversion"/>
  </si>
  <si>
    <t>ur</t>
    <phoneticPr fontId="1" type="noConversion"/>
  </si>
  <si>
    <t>i</t>
    <phoneticPr fontId="1" type="noConversion"/>
  </si>
  <si>
    <t>uc</t>
    <phoneticPr fontId="1" type="noConversion"/>
  </si>
  <si>
    <t>b1</t>
    <phoneticPr fontId="1" type="noConversion"/>
  </si>
  <si>
    <t>b2</t>
    <phoneticPr fontId="1" type="noConversion"/>
  </si>
  <si>
    <t>ur1</t>
    <phoneticPr fontId="1" type="noConversion"/>
  </si>
  <si>
    <t>u</t>
    <phoneticPr fontId="1" type="noConversion"/>
  </si>
  <si>
    <t>dh</t>
    <phoneticPr fontId="1" type="noConversion"/>
  </si>
  <si>
    <t>db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</si>
</sst>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Sheet1!$B$15:$Z$15</c:f>
              <c:numCache>
                <c:formatCode>General</c:formatCode>
                <c:ptCount val="25"/>
                <c:pt idx="0">
                  <c:v>12882.447941358543</c:v>
                </c:pt>
                <c:pt idx="1">
                  <c:v>12268.998039389089</c:v>
                </c:pt>
                <c:pt idx="2">
                  <c:v>12268.998039389087</c:v>
                </c:pt>
                <c:pt idx="3">
                  <c:v>10735.373284465451</c:v>
                </c:pt>
                <c:pt idx="4">
                  <c:v>10428.648333480727</c:v>
                </c:pt>
                <c:pt idx="5">
                  <c:v>12268.998039389087</c:v>
                </c:pt>
                <c:pt idx="6">
                  <c:v>12268.998039389087</c:v>
                </c:pt>
                <c:pt idx="7">
                  <c:v>11502.185661927271</c:v>
                </c:pt>
                <c:pt idx="8">
                  <c:v>10905.776035012526</c:v>
                </c:pt>
                <c:pt idx="9">
                  <c:v>10735.373284465453</c:v>
                </c:pt>
                <c:pt idx="10">
                  <c:v>9968.5609070036335</c:v>
                </c:pt>
                <c:pt idx="11">
                  <c:v>8982.6592788384387</c:v>
                </c:pt>
                <c:pt idx="12">
                  <c:v>8051.5299633490913</c:v>
                </c:pt>
                <c:pt idx="13">
                  <c:v>7156.9155229769704</c:v>
                </c:pt>
                <c:pt idx="14">
                  <c:v>6747.9489216639995</c:v>
                </c:pt>
                <c:pt idx="15">
                  <c:v>6273.9194519603288</c:v>
                </c:pt>
                <c:pt idx="16">
                  <c:v>5878.8948938739386</c:v>
                </c:pt>
                <c:pt idx="17">
                  <c:v>5426.6722097297898</c:v>
                </c:pt>
                <c:pt idx="18">
                  <c:v>5148.5973915293507</c:v>
                </c:pt>
                <c:pt idx="19">
                  <c:v>4907.5992157556357</c:v>
                </c:pt>
                <c:pt idx="20">
                  <c:v>4600.8742647709078</c:v>
                </c:pt>
                <c:pt idx="21">
                  <c:v>4420.4478230151872</c:v>
                </c:pt>
                <c:pt idx="22">
                  <c:v>4174.8673884032332</c:v>
                </c:pt>
                <c:pt idx="23">
                  <c:v>4035.8546182200948</c:v>
                </c:pt>
                <c:pt idx="24">
                  <c:v>3834.0618873090903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35-4519-A48D-EF077A582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547608"/>
        <c:axId val="464546952"/>
      </c:scatterChart>
      <c:valAx>
        <c:axId val="46454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546952"/>
        <c:crosses val="autoZero"/>
        <c:crossBetween val="midCat"/>
      </c:valAx>
      <c:valAx>
        <c:axId val="46454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547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Sheet1!$B$12:$D$12</c:f>
              <c:numCache>
                <c:formatCode>General</c:formatCode>
                <c:ptCount val="3"/>
                <c:pt idx="0">
                  <c:v>2.8849999999999998</c:v>
                </c:pt>
                <c:pt idx="1">
                  <c:v>5.77</c:v>
                </c:pt>
                <c:pt idx="2">
                  <c:v>8.6549999999999994</c:v>
                </c:pt>
              </c:numCache>
            </c:numRef>
          </c:xVal>
          <c:yVal>
            <c:numRef>
              <c:f>Sheet1!$B$13:$D$13</c:f>
              <c:numCache>
                <c:formatCode>General</c:formatCode>
                <c:ptCount val="3"/>
                <c:pt idx="0">
                  <c:v>4.6703999999999996E-2</c:v>
                </c:pt>
                <c:pt idx="1">
                  <c:v>8.8959999999999997E-2</c:v>
                </c:pt>
                <c:pt idx="2">
                  <c:v>0.13343999999999998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8-4934-B050-0DC168A99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554392"/>
        <c:axId val="347916960"/>
      </c:scatterChart>
      <c:valAx>
        <c:axId val="37955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7916960"/>
        <c:crosses val="autoZero"/>
        <c:crossBetween val="midCat"/>
      </c:valAx>
      <c:valAx>
        <c:axId val="3479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55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16</xdr:row>
      <xdr:rowOff>19050</xdr:rowOff>
    </xdr:from>
    <xdr:to>
      <xdr:col>21</xdr:col>
      <xdr:colOff>381000</xdr:colOff>
      <xdr:row>31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43A0CA-EDEE-49B8-8818-A422AA770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5</xdr:row>
      <xdr:rowOff>118110</xdr:rowOff>
    </xdr:from>
    <xdr:to>
      <xdr:col>15</xdr:col>
      <xdr:colOff>228600</xdr:colOff>
      <xdr:row>21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9692D5F-6C0D-4C4D-89F4-DF205C0E2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CC982-3324-4248-9456-E8D4819AB220}">
  <dimension ref="A1:AA41"/>
  <sheetViews>
    <sheetView tabSelected="1" topLeftCell="C37" workbookViewId="0">
      <selection activeCell="G41" sqref="G41:R41"/>
    </sheetView>
  </sheetViews>
  <sheetFormatPr defaultRowHeight="13.8" x14ac:dyDescent="0.25"/>
  <sheetData>
    <row r="1" spans="1:27" x14ac:dyDescent="0.25">
      <c r="A1">
        <v>-90</v>
      </c>
      <c r="B1">
        <v>-60</v>
      </c>
      <c r="C1">
        <v>-45</v>
      </c>
      <c r="D1">
        <v>-30</v>
      </c>
      <c r="E1">
        <v>-20</v>
      </c>
      <c r="F1">
        <v>-10</v>
      </c>
      <c r="G1">
        <v>0</v>
      </c>
      <c r="H1">
        <v>10</v>
      </c>
      <c r="I1">
        <v>20</v>
      </c>
      <c r="J1">
        <v>30</v>
      </c>
      <c r="K1">
        <v>45</v>
      </c>
      <c r="L1">
        <v>60</v>
      </c>
      <c r="M1">
        <v>90</v>
      </c>
      <c r="N1" t="s">
        <v>7</v>
      </c>
      <c r="O1">
        <v>0.57699999999999996</v>
      </c>
    </row>
    <row r="2" spans="1:27" x14ac:dyDescent="0.25">
      <c r="A2">
        <v>-17.2</v>
      </c>
      <c r="B2">
        <v>-14.6</v>
      </c>
      <c r="C2">
        <v>-12.8</v>
      </c>
      <c r="D2">
        <v>-8.8000000000000007</v>
      </c>
      <c r="E2">
        <v>-4</v>
      </c>
      <c r="F2">
        <v>0</v>
      </c>
      <c r="G2">
        <v>3.92</v>
      </c>
      <c r="H2">
        <v>8</v>
      </c>
      <c r="I2">
        <v>10.4</v>
      </c>
      <c r="J2">
        <v>12.4</v>
      </c>
      <c r="K2">
        <v>14.4</v>
      </c>
      <c r="L2">
        <v>16</v>
      </c>
      <c r="M2">
        <v>17.600000000000001</v>
      </c>
      <c r="N2" t="s">
        <v>4</v>
      </c>
    </row>
    <row r="3" spans="1:27" x14ac:dyDescent="0.25">
      <c r="A3">
        <v>-17.2</v>
      </c>
      <c r="B3">
        <v>-14.8</v>
      </c>
      <c r="C3">
        <v>-14</v>
      </c>
      <c r="D3">
        <v>-12</v>
      </c>
      <c r="E3">
        <v>-9.6</v>
      </c>
      <c r="F3">
        <v>-7.8</v>
      </c>
      <c r="G3">
        <v>-3.6</v>
      </c>
      <c r="H3">
        <v>0</v>
      </c>
      <c r="I3">
        <v>5.2</v>
      </c>
      <c r="J3">
        <v>9.6</v>
      </c>
      <c r="K3">
        <v>12.8</v>
      </c>
      <c r="L3">
        <v>15.2</v>
      </c>
      <c r="M3">
        <v>17.600000000000001</v>
      </c>
      <c r="N3" t="s">
        <v>4</v>
      </c>
      <c r="O3">
        <v>2.7799999999999998E-2</v>
      </c>
      <c r="P3">
        <f>150/0.26</f>
        <v>576.92307692307691</v>
      </c>
    </row>
    <row r="5" spans="1:27" x14ac:dyDescent="0.25">
      <c r="A5">
        <f>A1*0.577</f>
        <v>-51.929999999999993</v>
      </c>
      <c r="B5">
        <f t="shared" ref="B5:M5" si="0">B1*0.577</f>
        <v>-34.619999999999997</v>
      </c>
      <c r="C5">
        <f t="shared" si="0"/>
        <v>-25.964999999999996</v>
      </c>
      <c r="D5">
        <f t="shared" si="0"/>
        <v>-17.309999999999999</v>
      </c>
      <c r="E5">
        <f t="shared" si="0"/>
        <v>-11.54</v>
      </c>
      <c r="F5">
        <f t="shared" si="0"/>
        <v>-5.77</v>
      </c>
      <c r="G5">
        <f t="shared" si="0"/>
        <v>0</v>
      </c>
      <c r="H5">
        <f t="shared" si="0"/>
        <v>5.77</v>
      </c>
      <c r="I5">
        <f t="shared" si="0"/>
        <v>11.54</v>
      </c>
      <c r="J5">
        <f t="shared" si="0"/>
        <v>17.309999999999999</v>
      </c>
      <c r="K5">
        <f t="shared" si="0"/>
        <v>25.964999999999996</v>
      </c>
      <c r="L5">
        <f t="shared" si="0"/>
        <v>34.619999999999997</v>
      </c>
      <c r="M5">
        <f t="shared" si="0"/>
        <v>51.929999999999993</v>
      </c>
      <c r="N5" t="s">
        <v>0</v>
      </c>
      <c r="S5">
        <f>50/1.8</f>
        <v>27.777777777777779</v>
      </c>
    </row>
    <row r="6" spans="1:27" x14ac:dyDescent="0.25">
      <c r="A6">
        <f>A2*0.0278</f>
        <v>-0.47815999999999997</v>
      </c>
      <c r="B6">
        <f t="shared" ref="B6:M7" si="1">B2*0.0278</f>
        <v>-0.40587999999999996</v>
      </c>
      <c r="C6">
        <f t="shared" si="1"/>
        <v>-0.35583999999999999</v>
      </c>
      <c r="D6">
        <f t="shared" si="1"/>
        <v>-0.24464</v>
      </c>
      <c r="E6">
        <f t="shared" si="1"/>
        <v>-0.11119999999999999</v>
      </c>
      <c r="F6">
        <f t="shared" si="1"/>
        <v>0</v>
      </c>
      <c r="G6">
        <f t="shared" si="1"/>
        <v>0.10897599999999999</v>
      </c>
      <c r="H6">
        <f t="shared" si="1"/>
        <v>0.22239999999999999</v>
      </c>
      <c r="I6">
        <f t="shared" si="1"/>
        <v>0.28911999999999999</v>
      </c>
      <c r="J6">
        <f t="shared" si="1"/>
        <v>0.34471999999999997</v>
      </c>
      <c r="K6">
        <f t="shared" si="1"/>
        <v>0.40032000000000001</v>
      </c>
      <c r="L6">
        <f t="shared" si="1"/>
        <v>0.44479999999999997</v>
      </c>
      <c r="M6">
        <f t="shared" si="1"/>
        <v>0.48927999999999999</v>
      </c>
      <c r="N6" t="s">
        <v>5</v>
      </c>
    </row>
    <row r="7" spans="1:27" x14ac:dyDescent="0.25">
      <c r="A7">
        <f>A3*0.0278</f>
        <v>-0.47815999999999997</v>
      </c>
      <c r="B7">
        <f t="shared" si="1"/>
        <v>-0.41143999999999997</v>
      </c>
      <c r="C7">
        <f t="shared" si="1"/>
        <v>-0.38919999999999999</v>
      </c>
      <c r="D7">
        <f t="shared" si="1"/>
        <v>-0.33360000000000001</v>
      </c>
      <c r="E7">
        <f t="shared" si="1"/>
        <v>-0.26687999999999995</v>
      </c>
      <c r="F7">
        <f t="shared" si="1"/>
        <v>-0.21683999999999998</v>
      </c>
      <c r="G7">
        <f t="shared" si="1"/>
        <v>-0.10008</v>
      </c>
      <c r="H7">
        <f t="shared" si="1"/>
        <v>0</v>
      </c>
      <c r="I7">
        <f t="shared" si="1"/>
        <v>0.14455999999999999</v>
      </c>
      <c r="J7">
        <f t="shared" si="1"/>
        <v>0.26687999999999995</v>
      </c>
      <c r="K7">
        <f t="shared" si="1"/>
        <v>0.35583999999999999</v>
      </c>
      <c r="L7">
        <f t="shared" si="1"/>
        <v>0.42255999999999994</v>
      </c>
      <c r="M7">
        <f t="shared" si="1"/>
        <v>0.48927999999999999</v>
      </c>
      <c r="N7" t="s">
        <v>6</v>
      </c>
    </row>
    <row r="10" spans="1:27" x14ac:dyDescent="0.25">
      <c r="A10">
        <v>0</v>
      </c>
      <c r="B10">
        <v>5</v>
      </c>
      <c r="C10">
        <v>10</v>
      </c>
      <c r="D10">
        <v>15</v>
      </c>
      <c r="E10">
        <v>20</v>
      </c>
      <c r="F10">
        <v>25</v>
      </c>
      <c r="G10">
        <v>30</v>
      </c>
      <c r="H10">
        <v>35</v>
      </c>
      <c r="I10">
        <v>40</v>
      </c>
      <c r="J10">
        <v>45</v>
      </c>
      <c r="K10">
        <v>50</v>
      </c>
      <c r="L10">
        <v>60</v>
      </c>
      <c r="M10">
        <v>70</v>
      </c>
      <c r="N10">
        <v>80</v>
      </c>
      <c r="O10">
        <v>90</v>
      </c>
      <c r="P10">
        <v>100</v>
      </c>
      <c r="Q10">
        <v>110</v>
      </c>
      <c r="R10">
        <v>120</v>
      </c>
      <c r="S10">
        <v>130</v>
      </c>
      <c r="T10">
        <v>140</v>
      </c>
      <c r="U10">
        <v>150</v>
      </c>
      <c r="V10">
        <v>160</v>
      </c>
      <c r="W10">
        <v>170</v>
      </c>
      <c r="X10">
        <v>180</v>
      </c>
      <c r="Y10">
        <v>190</v>
      </c>
      <c r="Z10">
        <v>200</v>
      </c>
      <c r="AA10" t="s">
        <v>7</v>
      </c>
    </row>
    <row r="11" spans="1:27" x14ac:dyDescent="0.25">
      <c r="A11">
        <v>0</v>
      </c>
      <c r="B11">
        <v>1.68</v>
      </c>
      <c r="C11">
        <v>3.2</v>
      </c>
      <c r="D11">
        <v>4.8</v>
      </c>
      <c r="E11">
        <v>5.6</v>
      </c>
      <c r="F11">
        <v>6.8</v>
      </c>
      <c r="G11">
        <v>9.6</v>
      </c>
      <c r="H11">
        <v>11.2</v>
      </c>
      <c r="I11">
        <v>12</v>
      </c>
      <c r="J11">
        <v>12.8</v>
      </c>
      <c r="K11">
        <v>14</v>
      </c>
      <c r="L11">
        <v>15.6</v>
      </c>
      <c r="M11">
        <v>16.399999999999999</v>
      </c>
      <c r="N11">
        <v>16.8</v>
      </c>
      <c r="O11">
        <v>16.8</v>
      </c>
      <c r="P11">
        <v>17.600000000000001</v>
      </c>
      <c r="Q11">
        <v>18</v>
      </c>
      <c r="R11">
        <v>18.399999999999999</v>
      </c>
      <c r="S11">
        <v>18.399999999999999</v>
      </c>
      <c r="T11">
        <v>18.8</v>
      </c>
      <c r="U11">
        <v>19.2</v>
      </c>
      <c r="V11">
        <v>19.2</v>
      </c>
      <c r="W11">
        <v>19.600000000000001</v>
      </c>
      <c r="X11">
        <v>19.600000000000001</v>
      </c>
      <c r="Y11">
        <v>20</v>
      </c>
      <c r="Z11">
        <v>20</v>
      </c>
      <c r="AA11" t="s">
        <v>4</v>
      </c>
    </row>
    <row r="12" spans="1:27" x14ac:dyDescent="0.25">
      <c r="A12">
        <f>A10*0.577</f>
        <v>0</v>
      </c>
      <c r="B12">
        <f t="shared" ref="B12:Z14" si="2">B10*0.577</f>
        <v>2.8849999999999998</v>
      </c>
      <c r="C12">
        <f t="shared" si="2"/>
        <v>5.77</v>
      </c>
      <c r="D12">
        <f t="shared" si="2"/>
        <v>8.6549999999999994</v>
      </c>
      <c r="E12">
        <f t="shared" si="2"/>
        <v>11.54</v>
      </c>
      <c r="F12">
        <f t="shared" si="2"/>
        <v>14.424999999999999</v>
      </c>
      <c r="G12">
        <f t="shared" si="2"/>
        <v>17.309999999999999</v>
      </c>
      <c r="H12">
        <f t="shared" si="2"/>
        <v>20.195</v>
      </c>
      <c r="I12">
        <f t="shared" si="2"/>
        <v>23.08</v>
      </c>
      <c r="J12">
        <f t="shared" si="2"/>
        <v>25.964999999999996</v>
      </c>
      <c r="K12">
        <f t="shared" si="2"/>
        <v>28.849999999999998</v>
      </c>
      <c r="L12">
        <f t="shared" si="2"/>
        <v>34.619999999999997</v>
      </c>
      <c r="M12">
        <f t="shared" si="2"/>
        <v>40.39</v>
      </c>
      <c r="N12">
        <f t="shared" si="2"/>
        <v>46.16</v>
      </c>
      <c r="O12">
        <f t="shared" si="2"/>
        <v>51.929999999999993</v>
      </c>
      <c r="P12">
        <f t="shared" si="2"/>
        <v>57.699999999999996</v>
      </c>
      <c r="Q12">
        <f t="shared" si="2"/>
        <v>63.47</v>
      </c>
      <c r="R12">
        <f t="shared" si="2"/>
        <v>69.239999999999995</v>
      </c>
      <c r="S12">
        <f t="shared" si="2"/>
        <v>75.009999999999991</v>
      </c>
      <c r="T12">
        <f t="shared" si="2"/>
        <v>80.78</v>
      </c>
      <c r="U12">
        <f t="shared" si="2"/>
        <v>86.55</v>
      </c>
      <c r="V12">
        <f t="shared" si="2"/>
        <v>92.32</v>
      </c>
      <c r="W12">
        <f t="shared" si="2"/>
        <v>98.089999999999989</v>
      </c>
      <c r="X12">
        <f t="shared" si="2"/>
        <v>103.85999999999999</v>
      </c>
      <c r="Y12">
        <f t="shared" si="2"/>
        <v>109.63</v>
      </c>
      <c r="Z12">
        <f t="shared" si="2"/>
        <v>115.39999999999999</v>
      </c>
      <c r="AA12" t="s">
        <v>0</v>
      </c>
    </row>
    <row r="13" spans="1:27" x14ac:dyDescent="0.25">
      <c r="A13">
        <f>A11*0.0278</f>
        <v>0</v>
      </c>
      <c r="B13">
        <f t="shared" ref="B13:Z13" si="3">B11*0.0278</f>
        <v>4.6703999999999996E-2</v>
      </c>
      <c r="C13">
        <f t="shared" si="3"/>
        <v>8.8959999999999997E-2</v>
      </c>
      <c r="D13">
        <f t="shared" si="3"/>
        <v>0.13343999999999998</v>
      </c>
      <c r="E13">
        <f t="shared" si="3"/>
        <v>0.15567999999999999</v>
      </c>
      <c r="F13">
        <f t="shared" si="3"/>
        <v>0.18903999999999999</v>
      </c>
      <c r="G13">
        <f t="shared" si="3"/>
        <v>0.26687999999999995</v>
      </c>
      <c r="H13">
        <f t="shared" si="3"/>
        <v>0.31135999999999997</v>
      </c>
      <c r="I13">
        <f t="shared" si="3"/>
        <v>0.33360000000000001</v>
      </c>
      <c r="J13">
        <f t="shared" si="3"/>
        <v>0.35583999999999999</v>
      </c>
      <c r="K13">
        <f t="shared" si="3"/>
        <v>0.38919999999999999</v>
      </c>
      <c r="L13">
        <f t="shared" si="3"/>
        <v>0.43367999999999995</v>
      </c>
      <c r="M13">
        <f t="shared" si="3"/>
        <v>0.45591999999999994</v>
      </c>
      <c r="N13">
        <f t="shared" si="3"/>
        <v>0.46704000000000001</v>
      </c>
      <c r="O13">
        <f t="shared" si="3"/>
        <v>0.46704000000000001</v>
      </c>
      <c r="P13">
        <f t="shared" si="3"/>
        <v>0.48927999999999999</v>
      </c>
      <c r="Q13">
        <f t="shared" si="3"/>
        <v>0.50039999999999996</v>
      </c>
      <c r="R13">
        <f t="shared" si="3"/>
        <v>0.51151999999999997</v>
      </c>
      <c r="S13">
        <f t="shared" si="3"/>
        <v>0.51151999999999997</v>
      </c>
      <c r="T13">
        <f t="shared" si="3"/>
        <v>0.52263999999999999</v>
      </c>
      <c r="U13">
        <f t="shared" si="3"/>
        <v>0.5337599999999999</v>
      </c>
      <c r="V13">
        <f t="shared" si="3"/>
        <v>0.5337599999999999</v>
      </c>
      <c r="W13">
        <f t="shared" si="3"/>
        <v>0.54488000000000003</v>
      </c>
      <c r="X13">
        <f t="shared" si="3"/>
        <v>0.54488000000000003</v>
      </c>
      <c r="Y13">
        <f t="shared" si="3"/>
        <v>0.55599999999999994</v>
      </c>
      <c r="Z13">
        <f t="shared" si="3"/>
        <v>0.55599999999999994</v>
      </c>
      <c r="AA13" t="s">
        <v>1</v>
      </c>
    </row>
    <row r="15" spans="1:27" x14ac:dyDescent="0.25">
      <c r="A15" t="e">
        <f>A13/A12/4/PI()*10000000</f>
        <v>#DIV/0!</v>
      </c>
      <c r="B15">
        <f t="shared" ref="B15:Z15" si="4">B13/B12/4/PI()*10000000</f>
        <v>12882.447941358543</v>
      </c>
      <c r="C15">
        <f t="shared" si="4"/>
        <v>12268.998039389089</v>
      </c>
      <c r="D15">
        <f t="shared" si="4"/>
        <v>12268.998039389087</v>
      </c>
      <c r="E15">
        <f t="shared" si="4"/>
        <v>10735.373284465451</v>
      </c>
      <c r="F15">
        <f t="shared" si="4"/>
        <v>10428.648333480727</v>
      </c>
      <c r="G15">
        <f t="shared" si="4"/>
        <v>12268.998039389087</v>
      </c>
      <c r="H15">
        <f t="shared" si="4"/>
        <v>12268.998039389087</v>
      </c>
      <c r="I15">
        <f t="shared" si="4"/>
        <v>11502.185661927271</v>
      </c>
      <c r="J15">
        <f t="shared" si="4"/>
        <v>10905.776035012526</v>
      </c>
      <c r="K15">
        <f t="shared" si="4"/>
        <v>10735.373284465453</v>
      </c>
      <c r="L15">
        <f t="shared" si="4"/>
        <v>9968.5609070036335</v>
      </c>
      <c r="M15">
        <f t="shared" si="4"/>
        <v>8982.6592788384387</v>
      </c>
      <c r="N15">
        <f t="shared" si="4"/>
        <v>8051.5299633490913</v>
      </c>
      <c r="O15">
        <f t="shared" si="4"/>
        <v>7156.9155229769704</v>
      </c>
      <c r="P15">
        <f t="shared" si="4"/>
        <v>6747.9489216639995</v>
      </c>
      <c r="Q15">
        <f t="shared" si="4"/>
        <v>6273.9194519603288</v>
      </c>
      <c r="R15">
        <f t="shared" si="4"/>
        <v>5878.8948938739386</v>
      </c>
      <c r="S15">
        <f t="shared" si="4"/>
        <v>5426.6722097297898</v>
      </c>
      <c r="T15">
        <f t="shared" si="4"/>
        <v>5148.5973915293507</v>
      </c>
      <c r="U15">
        <f t="shared" si="4"/>
        <v>4907.5992157556357</v>
      </c>
      <c r="V15">
        <f t="shared" si="4"/>
        <v>4600.8742647709078</v>
      </c>
      <c r="W15">
        <f t="shared" si="4"/>
        <v>4420.4478230151872</v>
      </c>
      <c r="X15">
        <f t="shared" si="4"/>
        <v>4174.8673884032332</v>
      </c>
      <c r="Y15">
        <f t="shared" si="4"/>
        <v>4035.8546182200948</v>
      </c>
      <c r="Z15">
        <f t="shared" si="4"/>
        <v>3834.0618873090903</v>
      </c>
      <c r="AA15" t="s">
        <v>8</v>
      </c>
    </row>
    <row r="19" spans="4:13" x14ac:dyDescent="0.25">
      <c r="D19">
        <f>0.015/PI()/4</f>
        <v>1.193662073189215E-3</v>
      </c>
    </row>
    <row r="21" spans="4:13" x14ac:dyDescent="0.25">
      <c r="G21">
        <v>34.4</v>
      </c>
      <c r="H21">
        <v>35.200000000000003</v>
      </c>
      <c r="I21">
        <v>34.4</v>
      </c>
      <c r="K21">
        <f>G21*27.8/1000</f>
        <v>0.95631999999999995</v>
      </c>
      <c r="L21">
        <f t="shared" ref="L21:M21" si="5">H21*27.8/1000</f>
        <v>0.9785600000000001</v>
      </c>
      <c r="M21">
        <f t="shared" si="5"/>
        <v>0.95631999999999995</v>
      </c>
    </row>
    <row r="22" spans="4:13" x14ac:dyDescent="0.25">
      <c r="G22">
        <v>21.6</v>
      </c>
      <c r="H22">
        <v>23.6</v>
      </c>
      <c r="I22">
        <v>24</v>
      </c>
      <c r="K22">
        <f>G22*27.8/1000</f>
        <v>0.60048000000000001</v>
      </c>
      <c r="L22">
        <f t="shared" ref="L22" si="6">H22*27.8/1000</f>
        <v>0.65608</v>
      </c>
      <c r="M22">
        <f t="shared" ref="M22" si="7">I22*27.8/1000</f>
        <v>0.66720000000000002</v>
      </c>
    </row>
    <row r="23" spans="4:13" x14ac:dyDescent="0.25">
      <c r="G23">
        <v>120</v>
      </c>
      <c r="H23">
        <v>128</v>
      </c>
      <c r="I23">
        <v>152</v>
      </c>
      <c r="K23">
        <f>G23</f>
        <v>120</v>
      </c>
      <c r="L23">
        <f t="shared" ref="L23:M23" si="8">H23</f>
        <v>128</v>
      </c>
      <c r="M23">
        <f t="shared" si="8"/>
        <v>152</v>
      </c>
    </row>
    <row r="34" spans="6:18" x14ac:dyDescent="0.25">
      <c r="F34" t="s">
        <v>3</v>
      </c>
      <c r="G34">
        <v>0.01</v>
      </c>
      <c r="H34">
        <v>0.02</v>
      </c>
      <c r="I34">
        <v>0.03</v>
      </c>
      <c r="J34">
        <v>0.04</v>
      </c>
      <c r="K34">
        <v>0.05</v>
      </c>
      <c r="L34">
        <v>0.06</v>
      </c>
      <c r="M34">
        <v>7.0000000000000007E-2</v>
      </c>
      <c r="N34">
        <v>0.08</v>
      </c>
      <c r="O34">
        <v>0.09</v>
      </c>
      <c r="P34">
        <v>0.1</v>
      </c>
      <c r="Q34">
        <v>0.2</v>
      </c>
      <c r="R34">
        <v>0.3</v>
      </c>
    </row>
    <row r="35" spans="6:18" x14ac:dyDescent="0.25">
      <c r="F35" t="s">
        <v>4</v>
      </c>
      <c r="G35">
        <v>3.28</v>
      </c>
      <c r="H35">
        <v>4.24</v>
      </c>
      <c r="I35">
        <v>4.24</v>
      </c>
      <c r="J35">
        <v>1.68</v>
      </c>
      <c r="K35">
        <v>2.96</v>
      </c>
      <c r="L35">
        <v>0.96</v>
      </c>
      <c r="M35">
        <v>1.92</v>
      </c>
      <c r="N35">
        <v>1.36</v>
      </c>
      <c r="O35">
        <v>1.04</v>
      </c>
      <c r="P35">
        <v>1.04</v>
      </c>
      <c r="Q35">
        <v>0.24</v>
      </c>
      <c r="R35">
        <v>0.24</v>
      </c>
    </row>
    <row r="36" spans="6:18" x14ac:dyDescent="0.25">
      <c r="F36" t="s">
        <v>2</v>
      </c>
      <c r="G36">
        <v>2.08</v>
      </c>
      <c r="H36">
        <v>4.08</v>
      </c>
      <c r="I36">
        <v>6</v>
      </c>
      <c r="J36">
        <v>4.24</v>
      </c>
      <c r="K36">
        <v>7.76</v>
      </c>
      <c r="L36">
        <v>2.88</v>
      </c>
      <c r="M36">
        <v>9.84</v>
      </c>
      <c r="N36">
        <v>9.84</v>
      </c>
      <c r="O36">
        <v>9.84</v>
      </c>
      <c r="P36">
        <v>9.84</v>
      </c>
      <c r="Q36">
        <v>9.84</v>
      </c>
      <c r="R36">
        <v>9.84</v>
      </c>
    </row>
    <row r="37" spans="6:18" x14ac:dyDescent="0.25">
      <c r="F37" t="s">
        <v>9</v>
      </c>
      <c r="G37">
        <f>G36*0.577</f>
        <v>1.2001599999999999</v>
      </c>
      <c r="H37">
        <f t="shared" ref="H37:R37" si="9">H36*0.577</f>
        <v>2.3541599999999998</v>
      </c>
      <c r="I37">
        <f t="shared" si="9"/>
        <v>3.4619999999999997</v>
      </c>
      <c r="J37">
        <f t="shared" si="9"/>
        <v>2.4464799999999998</v>
      </c>
      <c r="K37">
        <f t="shared" si="9"/>
        <v>4.4775199999999993</v>
      </c>
      <c r="L37">
        <f t="shared" si="9"/>
        <v>1.6617599999999999</v>
      </c>
      <c r="M37">
        <f t="shared" si="9"/>
        <v>5.6776799999999996</v>
      </c>
      <c r="N37">
        <f t="shared" si="9"/>
        <v>5.6776799999999996</v>
      </c>
      <c r="O37">
        <f t="shared" si="9"/>
        <v>5.6776799999999996</v>
      </c>
      <c r="P37">
        <f t="shared" si="9"/>
        <v>5.6776799999999996</v>
      </c>
      <c r="Q37">
        <f t="shared" si="9"/>
        <v>5.6776799999999996</v>
      </c>
      <c r="R37">
        <f t="shared" si="9"/>
        <v>5.6776799999999996</v>
      </c>
    </row>
    <row r="38" spans="6:18" x14ac:dyDescent="0.25">
      <c r="F38" t="s">
        <v>10</v>
      </c>
      <c r="G38">
        <f>G35*0.0278</f>
        <v>9.1183999999999987E-2</v>
      </c>
      <c r="H38">
        <f t="shared" ref="H38:R38" si="10">H35*0.0278</f>
        <v>0.117872</v>
      </c>
      <c r="I38">
        <f t="shared" si="10"/>
        <v>0.117872</v>
      </c>
      <c r="J38">
        <f t="shared" si="10"/>
        <v>4.6703999999999996E-2</v>
      </c>
      <c r="K38">
        <f t="shared" si="10"/>
        <v>8.2288E-2</v>
      </c>
      <c r="L38">
        <f t="shared" si="10"/>
        <v>2.6687999999999996E-2</v>
      </c>
      <c r="M38">
        <f t="shared" si="10"/>
        <v>5.3375999999999993E-2</v>
      </c>
      <c r="N38">
        <f t="shared" si="10"/>
        <v>3.7808000000000001E-2</v>
      </c>
      <c r="O38">
        <f t="shared" si="10"/>
        <v>2.8912E-2</v>
      </c>
      <c r="P38">
        <f t="shared" si="10"/>
        <v>2.8912E-2</v>
      </c>
      <c r="Q38">
        <f t="shared" si="10"/>
        <v>6.6719999999999991E-3</v>
      </c>
      <c r="R38">
        <f t="shared" si="10"/>
        <v>6.6719999999999991E-3</v>
      </c>
    </row>
    <row r="39" spans="6:18" x14ac:dyDescent="0.25">
      <c r="F39" t="s">
        <v>2</v>
      </c>
      <c r="G39">
        <f>G38/G37/4/PI()*10000000</f>
        <v>60460.206684489509</v>
      </c>
      <c r="H39">
        <f t="shared" ref="H39:R39" si="11">H38/H37/4/PI()*10000000</f>
        <v>39844.172554388591</v>
      </c>
      <c r="I39">
        <f t="shared" si="11"/>
        <v>27094.037336984245</v>
      </c>
      <c r="J39">
        <f t="shared" si="11"/>
        <v>15191.565968583191</v>
      </c>
      <c r="K39">
        <f t="shared" si="11"/>
        <v>14624.772147467665</v>
      </c>
      <c r="L39">
        <f t="shared" si="11"/>
        <v>12780.206291030303</v>
      </c>
      <c r="M39">
        <f t="shared" si="11"/>
        <v>7481.0963654811512</v>
      </c>
      <c r="N39">
        <f t="shared" si="11"/>
        <v>5299.1099255491499</v>
      </c>
      <c r="O39">
        <f t="shared" si="11"/>
        <v>4052.2605313022914</v>
      </c>
      <c r="P39">
        <f t="shared" si="11"/>
        <v>4052.2605313022914</v>
      </c>
      <c r="Q39">
        <f t="shared" si="11"/>
        <v>935.1370456851439</v>
      </c>
      <c r="R39">
        <f t="shared" si="11"/>
        <v>935.1370456851439</v>
      </c>
    </row>
    <row r="40" spans="6:18" x14ac:dyDescent="0.25">
      <c r="F40" t="s">
        <v>0</v>
      </c>
      <c r="G40">
        <f>150*G34/0.13</f>
        <v>11.538461538461538</v>
      </c>
      <c r="H40">
        <f t="shared" ref="H40:R40" si="12">150*H34/0.13</f>
        <v>23.076923076923077</v>
      </c>
      <c r="I40">
        <f t="shared" si="12"/>
        <v>34.615384615384613</v>
      </c>
      <c r="J40">
        <f t="shared" si="12"/>
        <v>46.153846153846153</v>
      </c>
      <c r="K40">
        <f t="shared" si="12"/>
        <v>57.692307692307693</v>
      </c>
      <c r="L40">
        <f t="shared" si="12"/>
        <v>69.230769230769226</v>
      </c>
      <c r="M40">
        <f t="shared" si="12"/>
        <v>80.769230769230774</v>
      </c>
      <c r="N40">
        <f t="shared" si="12"/>
        <v>92.307692307692307</v>
      </c>
      <c r="O40">
        <f t="shared" si="12"/>
        <v>103.84615384615384</v>
      </c>
      <c r="P40">
        <f t="shared" si="12"/>
        <v>115.38461538461539</v>
      </c>
      <c r="Q40">
        <f t="shared" si="12"/>
        <v>230.76923076923077</v>
      </c>
      <c r="R40">
        <f t="shared" si="12"/>
        <v>346.15384615384613</v>
      </c>
    </row>
    <row r="41" spans="6:18" x14ac:dyDescent="0.25">
      <c r="G41">
        <f>G40/5</f>
        <v>2.3076923076923075</v>
      </c>
      <c r="H41">
        <f t="shared" ref="H41:R41" si="13">H40/5</f>
        <v>4.615384615384615</v>
      </c>
      <c r="I41">
        <f t="shared" si="13"/>
        <v>6.9230769230769225</v>
      </c>
      <c r="J41">
        <f t="shared" si="13"/>
        <v>9.2307692307692299</v>
      </c>
      <c r="K41">
        <f t="shared" si="13"/>
        <v>11.538461538461538</v>
      </c>
      <c r="L41">
        <f t="shared" si="13"/>
        <v>13.846153846153845</v>
      </c>
      <c r="M41">
        <f t="shared" si="13"/>
        <v>16.153846153846153</v>
      </c>
      <c r="N41">
        <f t="shared" si="13"/>
        <v>18.46153846153846</v>
      </c>
      <c r="O41">
        <f t="shared" si="13"/>
        <v>20.769230769230766</v>
      </c>
      <c r="P41">
        <f t="shared" si="13"/>
        <v>23.076923076923077</v>
      </c>
      <c r="Q41">
        <f t="shared" si="13"/>
        <v>46.153846153846153</v>
      </c>
      <c r="R41">
        <f t="shared" si="13"/>
        <v>69.230769230769226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王泽威</dc:creator>
  <cp:lastModifiedBy>王泽威</cp:lastModifiedBy>
  <dcterms:created xsi:type="dcterms:W3CDTF">2017-12-08T10:13:56Z</dcterms:created>
  <dcterms:modified xsi:type="dcterms:W3CDTF">2017-12-10T17:33:04Z</dcterms:modified>
</cp:coreProperties>
</file>