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ublic\cyclops\cyclops_r3\parts\"/>
    </mc:Choice>
  </mc:AlternateContent>
  <bookViews>
    <workbookView xWindow="0" yWindow="0" windowWidth="28800" windowHeight="13020"/>
  </bookViews>
  <sheets>
    <sheet name="cyclops_r3-5" sheetId="1" r:id="rId1"/>
  </sheets>
  <calcPr calcId="0"/>
</workbook>
</file>

<file path=xl/calcChain.xml><?xml version="1.0" encoding="utf-8"?>
<calcChain xmlns="http://schemas.openxmlformats.org/spreadsheetml/2006/main">
  <c r="H49" i="1" l="1"/>
  <c r="I49" i="1"/>
  <c r="I83" i="1"/>
  <c r="I80" i="1"/>
  <c r="I76" i="1"/>
  <c r="I77" i="1"/>
  <c r="I75" i="1"/>
  <c r="I72" i="1"/>
  <c r="I71" i="1"/>
  <c r="I68" i="1"/>
  <c r="I61" i="1"/>
  <c r="I62" i="1"/>
  <c r="I63" i="1"/>
  <c r="I64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I3" i="1"/>
  <c r="H76" i="1"/>
  <c r="H77" i="1"/>
  <c r="H72" i="1"/>
  <c r="H17" i="1"/>
  <c r="H83" i="1"/>
  <c r="H80" i="1"/>
  <c r="H75" i="1"/>
  <c r="H71" i="1"/>
  <c r="H6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</calcChain>
</file>

<file path=xl/sharedStrings.xml><?xml version="1.0" encoding="utf-8"?>
<sst xmlns="http://schemas.openxmlformats.org/spreadsheetml/2006/main" count="185" uniqueCount="133">
  <si>
    <t>Digikey</t>
  </si>
  <si>
    <t>Quantity</t>
  </si>
  <si>
    <t>Description</t>
  </si>
  <si>
    <t>445-7456-1-ND</t>
  </si>
  <si>
    <t>CERAMIC CAP.</t>
  </si>
  <si>
    <t>445-7644-1-ND</t>
  </si>
  <si>
    <t>445-10547-1-ND</t>
  </si>
  <si>
    <t>478-7526-1-ND</t>
  </si>
  <si>
    <t>TANT CAP.</t>
  </si>
  <si>
    <t>399-5157-1-ND</t>
  </si>
  <si>
    <t>493-6198-1-ND</t>
  </si>
  <si>
    <t>ALUM CAP.</t>
  </si>
  <si>
    <t>401-1999-1-ND</t>
  </si>
  <si>
    <t>SWITCH SLIDE 1PDT 6VDC 0.3A SMT</t>
  </si>
  <si>
    <t>1N5711W-FDICT-ND</t>
  </si>
  <si>
    <t>DIODE SCHOTTKY</t>
  </si>
  <si>
    <t>3310C-001-102L-ND</t>
  </si>
  <si>
    <t>POT 1.0K OHM 9MM SQ RTANG PLAST</t>
  </si>
  <si>
    <t>294-1104-ND</t>
  </si>
  <si>
    <t>HEATSINK CPU W/ADHESIVE 1.81SQ"</t>
  </si>
  <si>
    <t>445-2205-1-ND</t>
  </si>
  <si>
    <t>FERRITE CHIP BEAD 600 OHM</t>
  </si>
  <si>
    <t>S9177-ND</t>
  </si>
  <si>
    <t>CONN HEADR 2.54MM 10POS GOLD R/A</t>
  </si>
  <si>
    <t>568-1631-1-ND</t>
  </si>
  <si>
    <t>TRANS NPN GP 500 45V SOT23</t>
  </si>
  <si>
    <t>IRF510SPBF-ND</t>
  </si>
  <si>
    <t>MOSFET N-CH 100V 5.6A</t>
  </si>
  <si>
    <t>P10.0KHCT-ND</t>
  </si>
  <si>
    <t>Chip resistor</t>
  </si>
  <si>
    <t>P110KHCT-ND</t>
  </si>
  <si>
    <t>P240HCT-ND</t>
  </si>
  <si>
    <t>P3.00KHCT-ND</t>
  </si>
  <si>
    <t>P1.00KHCT-ND</t>
  </si>
  <si>
    <t>P470HCT-ND</t>
  </si>
  <si>
    <t>P220KHCT-ND</t>
  </si>
  <si>
    <t>SM-42TW103CT-ND</t>
  </si>
  <si>
    <t>TRIMMER</t>
  </si>
  <si>
    <t>563-1246-1-ND</t>
  </si>
  <si>
    <t>991-1034-ND</t>
  </si>
  <si>
    <t>CONN BNC JACK 50 OHM EDGE MNT</t>
  </si>
  <si>
    <t>MCP4921-E/SN-ND</t>
  </si>
  <si>
    <t>DAC 12BIT SNGL W/SPI</t>
  </si>
  <si>
    <t>MCP4022T-503E/CHCT-ND</t>
  </si>
  <si>
    <t>NON-VOLATILE DGTL POT 50K</t>
  </si>
  <si>
    <t>296-16957-1-ND</t>
  </si>
  <si>
    <t>IC COMPARATR NANOPWR P-P SOT23-5</t>
  </si>
  <si>
    <t>ADR03AKSZ-REEL7CT-ND</t>
  </si>
  <si>
    <t>VREF</t>
  </si>
  <si>
    <t>OP1177ARMZ-REELCT-ND</t>
  </si>
  <si>
    <t>OPAMP GP 1.3MHZ</t>
  </si>
  <si>
    <t>ZXTD4591E6CT-ND</t>
  </si>
  <si>
    <t>TRANS NPN/PNP 60V 1A SOT23-6</t>
  </si>
  <si>
    <t>563-1180-ND</t>
  </si>
  <si>
    <t>CAP PUSHBUTTON ROUND RED</t>
  </si>
  <si>
    <t>679-3549-ND</t>
  </si>
  <si>
    <t>CONTROL KNOB</t>
  </si>
  <si>
    <t>OSH Park</t>
  </si>
  <si>
    <t>Adafruit</t>
  </si>
  <si>
    <t>Newark</t>
  </si>
  <si>
    <t>80P3616</t>
  </si>
  <si>
    <t>80P3613</t>
  </si>
  <si>
    <t>B5-080BK</t>
  </si>
  <si>
    <t>Samtec</t>
  </si>
  <si>
    <t>Board to board connector</t>
  </si>
  <si>
    <t>SSW-104-03-G-D</t>
  </si>
  <si>
    <t>Cyclops Rev 3.5 PCB</t>
  </si>
  <si>
    <t>Arduino Stackable Header Kit - R3</t>
  </si>
  <si>
    <t>Banana socket 4MM</t>
  </si>
  <si>
    <t>445-7468-1-ND</t>
  </si>
  <si>
    <t>445-7640-1-ND</t>
  </si>
  <si>
    <t>445-4044-1-ND</t>
  </si>
  <si>
    <t>445-1285-1-ND</t>
  </si>
  <si>
    <t>587-1384-1-ND</t>
  </si>
  <si>
    <t>445-12486-1-ND</t>
  </si>
  <si>
    <t>754-1122-1-ND</t>
  </si>
  <si>
    <t>MBR0520LT1GOSCT-ND</t>
  </si>
  <si>
    <t>308-2327-1-ND</t>
  </si>
  <si>
    <t>754-1434-1-ND</t>
  </si>
  <si>
    <t>P100KHCT-ND</t>
  </si>
  <si>
    <t>P29.4KHCT-ND</t>
  </si>
  <si>
    <t>P2.20KHCT-ND</t>
  </si>
  <si>
    <t>P.51AJCT-ND</t>
  </si>
  <si>
    <t>CSRN2512FKR250CT-ND</t>
  </si>
  <si>
    <t>ADG3301BKSZ-REEL7CT-ND</t>
  </si>
  <si>
    <t>LM337LMX/NOPBCT-ND</t>
  </si>
  <si>
    <t>296-11967-1-ND</t>
  </si>
  <si>
    <t>MAX4564EKA+TCT-ND</t>
  </si>
  <si>
    <t>100SP3T2B4M6RE</t>
  </si>
  <si>
    <t>492-1510-ND</t>
  </si>
  <si>
    <t>CAP CER 220PF 50V 5% C0G 0603</t>
  </si>
  <si>
    <t>CAP CER 22UF 6.3V 20% X5R 1210</t>
  </si>
  <si>
    <t>LED 1.6X0.8MM 640NM RED CLR SMD</t>
  </si>
  <si>
    <t>DIODE SCHOTTKY 20V 0.5A SOD123</t>
  </si>
  <si>
    <t>FIXED IND 10UH 700MA 200 MOHM</t>
  </si>
  <si>
    <t>LED 1.6X0.8 470NM BL WTR CLR SMD</t>
  </si>
  <si>
    <t>RES SMD 0.25 OHM 1% 2W 2512</t>
  </si>
  <si>
    <t>SWITCH PUSH SPDT 0.4VA 28V</t>
  </si>
  <si>
    <t>TRANSLATOR SGL LL BIDIR SC70-6</t>
  </si>
  <si>
    <t>IC REG LDO NEG ADJ 0.1A 8SOIC</t>
  </si>
  <si>
    <t>IC OPAMP GP 3MHZ RRIO</t>
  </si>
  <si>
    <t>IC SWITCH ANLG DUAL SPDT SOT23-8</t>
  </si>
  <si>
    <t>SWITCH TOGGLE SPDT 0.4VA 20V</t>
  </si>
  <si>
    <t>LIGHT PIPE 90DEG VAR 0.100FLAT"</t>
  </si>
  <si>
    <t>WALL ADAPTER PWR SUPPLY 15V 4A 60W</t>
  </si>
  <si>
    <t>CH761-ND</t>
  </si>
  <si>
    <t>SWITCH ROCKER SPST 10A 125V</t>
  </si>
  <si>
    <t>Ponoko</t>
  </si>
  <si>
    <t>Enclosure Panels for Cyclops Rev 3.5</t>
  </si>
  <si>
    <t>XX</t>
  </si>
  <si>
    <t>A97639-ND</t>
  </si>
  <si>
    <t>OPTIONAL</t>
  </si>
  <si>
    <t>Notes</t>
  </si>
  <si>
    <t>Enclosure</t>
  </si>
  <si>
    <t>FEMALE M8 4POS PANEL MOUNT</t>
  </si>
  <si>
    <t>LT1931ES5#TRMPBFCT-ND</t>
  </si>
  <si>
    <t>IC REG INV 1A TSOT23-5</t>
  </si>
  <si>
    <t>CP-063BH-ND</t>
  </si>
  <si>
    <t>CONN PWR JACK DC 2.5X5.5 8A T/H</t>
  </si>
  <si>
    <t>296-17000-1-ND</t>
  </si>
  <si>
    <t>IC OPAMP VFB 95MHZ RRO</t>
  </si>
  <si>
    <t>In Stock</t>
  </si>
  <si>
    <t>Num Circuits</t>
  </si>
  <si>
    <t>160-1434-1-ND</t>
  </si>
  <si>
    <t xml:space="preserve">Arduino Leonardo ATmega32u4 </t>
  </si>
  <si>
    <t>Min to buy (3 Boards)</t>
  </si>
  <si>
    <t>1470-1017-ND</t>
  </si>
  <si>
    <t>IGNORE</t>
  </si>
  <si>
    <t>LED YELLOW ORANGE CLEAR</t>
  </si>
  <si>
    <t>IC REG LDO ADJ 1.5A</t>
  </si>
  <si>
    <t>LT1963AEQ#PBF-ND</t>
  </si>
  <si>
    <t>1276-1075-1-ND</t>
  </si>
  <si>
    <t>P2.32KHCT-ND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</si>
</sst>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9" fillId="0" borderId="0" xfId="42"/>
    <xf numFmtId="0" fontId="7" fillId="3" borderId="14" xfId="7" applyBorder="1"/>
    <xf numFmtId="0" fontId="7" fillId="3" borderId="0" xfId="7" applyBorder="1"/>
    <xf numFmtId="0" fontId="7" fillId="3" borderId="13" xfId="7" applyBorder="1"/>
    <xf numFmtId="0" fontId="7" fillId="3" borderId="12" xfId="7" applyBorder="1"/>
    <xf numFmtId="0" fontId="7" fillId="3" borderId="11" xfId="7" applyBorder="1"/>
    <xf numFmtId="0" fontId="7" fillId="3" borderId="10" xfId="7" applyBorder="1"/>
    <xf numFmtId="0" fontId="18" fillId="0" borderId="0" xfId="0" applyFont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scripts/DkSearch/dksus.dll?Detail&amp;itemSeq=163657226&amp;uq=635554744013685519&amp;CSRT=172209724915674425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tabSelected="1" topLeftCell="A16" zoomScale="85" zoomScaleNormal="85" workbookViewId="0">
      <selection activeCell="A37" sqref="A37"/>
    </sheetView>
  </sheetViews>
  <sheetFormatPr defaultRowHeight="15" x14ac:dyDescent="0.25"/>
  <cols>
    <col min="1" max="1" width="33.42578125" bestFit="1" customWidth="1"/>
    <col min="3" max="3" width="44.7109375" bestFit="1" customWidth="1"/>
    <col min="4" max="4" width="10.140625" bestFit="1" customWidth="1"/>
    <col min="5" max="6" width="10.140625" style="13" customWidth="1"/>
    <col min="7" max="7" width="7.85546875" bestFit="1" customWidth="1"/>
    <col min="8" max="8" width="12.28515625" bestFit="1" customWidth="1"/>
    <col min="9" max="9" width="2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112</v>
      </c>
      <c r="G1" s="8" t="s">
        <v>121</v>
      </c>
      <c r="H1" s="7" t="s">
        <v>122</v>
      </c>
      <c r="I1" s="6" t="s">
        <v>125</v>
      </c>
    </row>
    <row r="2" spans="1:9" x14ac:dyDescent="0.25">
      <c r="A2" s="13" t="s">
        <v>12</v>
      </c>
      <c r="B2" s="13">
        <v>1</v>
      </c>
      <c r="C2" s="13" t="s">
        <v>13</v>
      </c>
      <c r="G2" s="5">
        <v>7</v>
      </c>
      <c r="H2" s="4">
        <f>G2/B2</f>
        <v>7</v>
      </c>
      <c r="I2" s="3">
        <f xml:space="preserve"> IF(3*B2 -G2 &gt; 0, CEILING(3*B2 -G2, 1), 0)</f>
        <v>0</v>
      </c>
    </row>
    <row r="3" spans="1:9" x14ac:dyDescent="0.25">
      <c r="A3" s="13" t="s">
        <v>69</v>
      </c>
      <c r="B3" s="13">
        <v>1</v>
      </c>
      <c r="C3" s="13" t="s">
        <v>4</v>
      </c>
      <c r="G3" s="5">
        <v>0</v>
      </c>
      <c r="H3" s="4">
        <f>G3/B3</f>
        <v>0</v>
      </c>
      <c r="I3" s="3">
        <f xml:space="preserve"> IF(3*B3 -G3 &gt; 0, CEILING(3*B3 -G3, 1), 0)</f>
        <v>3</v>
      </c>
    </row>
    <row r="4" spans="1:9" x14ac:dyDescent="0.25">
      <c r="A4" s="13" t="s">
        <v>3</v>
      </c>
      <c r="B4" s="13">
        <v>13</v>
      </c>
      <c r="C4" s="13" t="s">
        <v>4</v>
      </c>
      <c r="G4" s="5">
        <v>100</v>
      </c>
      <c r="H4" s="4">
        <f>G4/B4</f>
        <v>7.6923076923076925</v>
      </c>
      <c r="I4" s="3">
        <f t="shared" ref="I4:I64" si="0" xml:space="preserve"> IF(3*B4 -G4 &gt; 0, CEILING(3*B4 -G4, 1), 0)</f>
        <v>0</v>
      </c>
    </row>
    <row r="5" spans="1:9" x14ac:dyDescent="0.25">
      <c r="A5" s="13" t="s">
        <v>5</v>
      </c>
      <c r="B5" s="13">
        <v>1</v>
      </c>
      <c r="C5" s="13" t="s">
        <v>4</v>
      </c>
      <c r="G5" s="5">
        <v>0</v>
      </c>
      <c r="H5" s="4">
        <f>G5/B5</f>
        <v>0</v>
      </c>
      <c r="I5" s="3">
        <f t="shared" si="0"/>
        <v>3</v>
      </c>
    </row>
    <row r="6" spans="1:9" x14ac:dyDescent="0.25">
      <c r="A6" s="13" t="s">
        <v>6</v>
      </c>
      <c r="B6" s="13">
        <v>5</v>
      </c>
      <c r="C6" s="13" t="s">
        <v>4</v>
      </c>
      <c r="G6" s="5">
        <v>45</v>
      </c>
      <c r="H6" s="4">
        <f>G6/B6</f>
        <v>9</v>
      </c>
      <c r="I6" s="3">
        <f t="shared" si="0"/>
        <v>0</v>
      </c>
    </row>
    <row r="7" spans="1:9" x14ac:dyDescent="0.25">
      <c r="A7" s="13" t="s">
        <v>70</v>
      </c>
      <c r="B7" s="13">
        <v>1</v>
      </c>
      <c r="C7" s="13" t="s">
        <v>4</v>
      </c>
      <c r="G7" s="5">
        <v>0</v>
      </c>
      <c r="H7" s="4">
        <f>G7/B7</f>
        <v>0</v>
      </c>
      <c r="I7" s="3">
        <f t="shared" si="0"/>
        <v>3</v>
      </c>
    </row>
    <row r="8" spans="1:9" x14ac:dyDescent="0.25">
      <c r="A8" s="13" t="s">
        <v>7</v>
      </c>
      <c r="B8" s="13">
        <v>4</v>
      </c>
      <c r="C8" s="13" t="s">
        <v>8</v>
      </c>
      <c r="G8" s="5">
        <v>8</v>
      </c>
      <c r="H8" s="4">
        <f>G8/B8</f>
        <v>2</v>
      </c>
      <c r="I8" s="3">
        <f t="shared" si="0"/>
        <v>4</v>
      </c>
    </row>
    <row r="9" spans="1:9" x14ac:dyDescent="0.25">
      <c r="A9" s="13" t="s">
        <v>9</v>
      </c>
      <c r="B9" s="13">
        <v>1</v>
      </c>
      <c r="C9" s="13" t="s">
        <v>8</v>
      </c>
      <c r="G9" s="5">
        <v>7</v>
      </c>
      <c r="H9" s="4">
        <f>G9/B9</f>
        <v>7</v>
      </c>
      <c r="I9" s="3">
        <f t="shared" si="0"/>
        <v>0</v>
      </c>
    </row>
    <row r="10" spans="1:9" x14ac:dyDescent="0.25">
      <c r="A10" s="13" t="s">
        <v>71</v>
      </c>
      <c r="B10" s="13">
        <v>1</v>
      </c>
      <c r="C10" s="13" t="s">
        <v>4</v>
      </c>
      <c r="G10" s="5">
        <v>0</v>
      </c>
      <c r="H10" s="4">
        <f>G10/B10</f>
        <v>0</v>
      </c>
      <c r="I10" s="3">
        <f t="shared" si="0"/>
        <v>3</v>
      </c>
    </row>
    <row r="11" spans="1:9" x14ac:dyDescent="0.25">
      <c r="A11" s="13" t="s">
        <v>72</v>
      </c>
      <c r="B11" s="13">
        <v>1</v>
      </c>
      <c r="C11" s="13" t="s">
        <v>90</v>
      </c>
      <c r="G11" s="5">
        <v>0</v>
      </c>
      <c r="H11" s="4">
        <f>G11/B11</f>
        <v>0</v>
      </c>
      <c r="I11" s="3">
        <f t="shared" si="0"/>
        <v>3</v>
      </c>
    </row>
    <row r="12" spans="1:9" x14ac:dyDescent="0.25">
      <c r="A12" s="13" t="s">
        <v>10</v>
      </c>
      <c r="B12" s="13">
        <v>2</v>
      </c>
      <c r="C12" s="13" t="s">
        <v>11</v>
      </c>
      <c r="G12" s="5">
        <v>15</v>
      </c>
      <c r="H12" s="4">
        <f>G12/B12</f>
        <v>7.5</v>
      </c>
      <c r="I12" s="3">
        <f t="shared" si="0"/>
        <v>0</v>
      </c>
    </row>
    <row r="13" spans="1:9" x14ac:dyDescent="0.25">
      <c r="A13" s="13" t="s">
        <v>73</v>
      </c>
      <c r="B13" s="13">
        <v>1</v>
      </c>
      <c r="C13" s="13" t="s">
        <v>91</v>
      </c>
      <c r="G13" s="5">
        <v>0</v>
      </c>
      <c r="H13" s="4">
        <f>G13/B13</f>
        <v>0</v>
      </c>
      <c r="I13" s="3">
        <f t="shared" si="0"/>
        <v>3</v>
      </c>
    </row>
    <row r="14" spans="1:9" x14ac:dyDescent="0.25">
      <c r="A14" s="13" t="s">
        <v>74</v>
      </c>
      <c r="B14" s="13">
        <v>2</v>
      </c>
      <c r="C14" s="13" t="s">
        <v>4</v>
      </c>
      <c r="G14" s="5">
        <v>0</v>
      </c>
      <c r="H14" s="4">
        <f>G14/B14</f>
        <v>0</v>
      </c>
      <c r="I14" s="3">
        <f t="shared" si="0"/>
        <v>6</v>
      </c>
    </row>
    <row r="15" spans="1:9" x14ac:dyDescent="0.25">
      <c r="A15" s="9" t="s">
        <v>131</v>
      </c>
      <c r="B15" s="13">
        <v>2</v>
      </c>
      <c r="C15" s="13" t="s">
        <v>4</v>
      </c>
      <c r="G15" s="5">
        <v>0</v>
      </c>
      <c r="H15" s="4">
        <f>G15/B15</f>
        <v>0</v>
      </c>
      <c r="I15" s="3">
        <f t="shared" si="0"/>
        <v>6</v>
      </c>
    </row>
    <row r="16" spans="1:9" x14ac:dyDescent="0.25">
      <c r="A16" s="13" t="s">
        <v>75</v>
      </c>
      <c r="B16" s="13">
        <v>1</v>
      </c>
      <c r="C16" s="13" t="s">
        <v>92</v>
      </c>
      <c r="G16" s="5">
        <v>10</v>
      </c>
      <c r="H16" s="4">
        <f>G16/B16</f>
        <v>10</v>
      </c>
      <c r="I16" s="3">
        <f t="shared" si="0"/>
        <v>0</v>
      </c>
    </row>
    <row r="17" spans="1:9" s="13" customFormat="1" x14ac:dyDescent="0.25">
      <c r="A17" s="13" t="s">
        <v>123</v>
      </c>
      <c r="B17" s="13">
        <v>1</v>
      </c>
      <c r="C17" s="13" t="s">
        <v>128</v>
      </c>
      <c r="G17" s="5">
        <v>10</v>
      </c>
      <c r="H17" s="4">
        <f>G17/B17</f>
        <v>10</v>
      </c>
      <c r="I17" s="3">
        <f t="shared" si="0"/>
        <v>0</v>
      </c>
    </row>
    <row r="18" spans="1:9" x14ac:dyDescent="0.25">
      <c r="A18" s="13" t="s">
        <v>76</v>
      </c>
      <c r="B18" s="13">
        <v>1</v>
      </c>
      <c r="C18" s="13" t="s">
        <v>93</v>
      </c>
      <c r="G18" s="5">
        <v>0</v>
      </c>
      <c r="H18" s="4">
        <f>G18/B18</f>
        <v>0</v>
      </c>
      <c r="I18" s="3">
        <f t="shared" si="0"/>
        <v>3</v>
      </c>
    </row>
    <row r="19" spans="1:9" x14ac:dyDescent="0.25">
      <c r="A19" s="13" t="s">
        <v>14</v>
      </c>
      <c r="B19" s="13">
        <v>2</v>
      </c>
      <c r="C19" s="13" t="s">
        <v>15</v>
      </c>
      <c r="G19" s="5">
        <v>4</v>
      </c>
      <c r="H19" s="4">
        <f>G19/B19</f>
        <v>2</v>
      </c>
      <c r="I19" s="3">
        <f t="shared" si="0"/>
        <v>2</v>
      </c>
    </row>
    <row r="20" spans="1:9" x14ac:dyDescent="0.25">
      <c r="A20" s="13" t="s">
        <v>22</v>
      </c>
      <c r="B20" s="13">
        <v>1</v>
      </c>
      <c r="C20" s="13" t="s">
        <v>23</v>
      </c>
      <c r="G20" s="5">
        <v>4</v>
      </c>
      <c r="H20" s="4">
        <f>G20/B20</f>
        <v>4</v>
      </c>
      <c r="I20" s="3">
        <f t="shared" si="0"/>
        <v>0</v>
      </c>
    </row>
    <row r="21" spans="1:9" x14ac:dyDescent="0.25">
      <c r="A21" s="13" t="s">
        <v>16</v>
      </c>
      <c r="B21" s="13">
        <v>1</v>
      </c>
      <c r="C21" s="13" t="s">
        <v>17</v>
      </c>
      <c r="G21" s="5">
        <v>2</v>
      </c>
      <c r="H21" s="4">
        <f>G21/B21</f>
        <v>2</v>
      </c>
      <c r="I21" s="3">
        <f t="shared" si="0"/>
        <v>1</v>
      </c>
    </row>
    <row r="22" spans="1:9" x14ac:dyDescent="0.25">
      <c r="A22" s="13" t="s">
        <v>18</v>
      </c>
      <c r="B22" s="13">
        <v>1</v>
      </c>
      <c r="C22" s="13" t="s">
        <v>19</v>
      </c>
      <c r="G22" s="5">
        <v>0</v>
      </c>
      <c r="H22" s="4">
        <f>G22/B22</f>
        <v>0</v>
      </c>
      <c r="I22" s="3">
        <f t="shared" si="0"/>
        <v>3</v>
      </c>
    </row>
    <row r="23" spans="1:9" x14ac:dyDescent="0.25">
      <c r="A23" s="13" t="s">
        <v>20</v>
      </c>
      <c r="B23" s="13">
        <v>7</v>
      </c>
      <c r="C23" s="13" t="s">
        <v>21</v>
      </c>
      <c r="G23" s="5">
        <v>20</v>
      </c>
      <c r="H23" s="4">
        <f>G23/B23</f>
        <v>2.8571428571428572</v>
      </c>
      <c r="I23" s="3">
        <f t="shared" si="0"/>
        <v>1</v>
      </c>
    </row>
    <row r="24" spans="1:9" x14ac:dyDescent="0.25">
      <c r="A24" s="13" t="s">
        <v>77</v>
      </c>
      <c r="B24" s="13">
        <v>1</v>
      </c>
      <c r="C24" s="13" t="s">
        <v>94</v>
      </c>
      <c r="G24" s="5">
        <v>0</v>
      </c>
      <c r="H24" s="4">
        <f>G24/B24</f>
        <v>0</v>
      </c>
      <c r="I24" s="3">
        <f t="shared" si="0"/>
        <v>3</v>
      </c>
    </row>
    <row r="25" spans="1:9" x14ac:dyDescent="0.25">
      <c r="A25" s="13" t="s">
        <v>117</v>
      </c>
      <c r="B25" s="13">
        <v>1</v>
      </c>
      <c r="C25" s="13" t="s">
        <v>118</v>
      </c>
      <c r="G25" s="5">
        <v>0</v>
      </c>
      <c r="H25" s="4">
        <f>G25/B25</f>
        <v>0</v>
      </c>
      <c r="I25" s="3">
        <f t="shared" si="0"/>
        <v>3</v>
      </c>
    </row>
    <row r="26" spans="1:9" x14ac:dyDescent="0.25">
      <c r="A26" s="13" t="s">
        <v>78</v>
      </c>
      <c r="B26" s="13">
        <v>1</v>
      </c>
      <c r="C26" s="13" t="s">
        <v>95</v>
      </c>
      <c r="G26" s="5">
        <v>9</v>
      </c>
      <c r="H26" s="4">
        <f>G26/B26</f>
        <v>9</v>
      </c>
      <c r="I26" s="3">
        <f t="shared" si="0"/>
        <v>0</v>
      </c>
    </row>
    <row r="27" spans="1:9" x14ac:dyDescent="0.25">
      <c r="A27" s="13" t="s">
        <v>24</v>
      </c>
      <c r="B27" s="13">
        <v>1</v>
      </c>
      <c r="C27" s="13" t="s">
        <v>25</v>
      </c>
      <c r="G27" s="5">
        <v>8</v>
      </c>
      <c r="H27" s="4">
        <f>G27/B27</f>
        <v>8</v>
      </c>
      <c r="I27" s="3">
        <f t="shared" si="0"/>
        <v>0</v>
      </c>
    </row>
    <row r="28" spans="1:9" x14ac:dyDescent="0.25">
      <c r="A28" s="13" t="s">
        <v>26</v>
      </c>
      <c r="B28" s="13">
        <v>1</v>
      </c>
      <c r="C28" s="13" t="s">
        <v>27</v>
      </c>
      <c r="G28" s="5">
        <v>6</v>
      </c>
      <c r="H28" s="4">
        <f>G28/B28</f>
        <v>6</v>
      </c>
      <c r="I28" s="3">
        <f t="shared" si="0"/>
        <v>0</v>
      </c>
    </row>
    <row r="29" spans="1:9" x14ac:dyDescent="0.25">
      <c r="A29" s="13" t="s">
        <v>28</v>
      </c>
      <c r="B29" s="13">
        <v>7</v>
      </c>
      <c r="C29" s="13" t="s">
        <v>29</v>
      </c>
      <c r="G29" s="5">
        <v>50</v>
      </c>
      <c r="H29" s="4">
        <f>G29/B29</f>
        <v>7.1428571428571432</v>
      </c>
      <c r="I29" s="3">
        <f t="shared" si="0"/>
        <v>0</v>
      </c>
    </row>
    <row r="30" spans="1:9" x14ac:dyDescent="0.25">
      <c r="A30" s="13" t="s">
        <v>79</v>
      </c>
      <c r="B30" s="13">
        <v>1</v>
      </c>
      <c r="C30" s="13" t="s">
        <v>29</v>
      </c>
      <c r="G30" s="5">
        <v>0</v>
      </c>
      <c r="H30" s="4">
        <f>G30/B30</f>
        <v>0</v>
      </c>
      <c r="I30" s="3">
        <f t="shared" si="0"/>
        <v>3</v>
      </c>
    </row>
    <row r="31" spans="1:9" x14ac:dyDescent="0.25">
      <c r="A31" s="13" t="s">
        <v>80</v>
      </c>
      <c r="B31" s="13">
        <v>1</v>
      </c>
      <c r="C31" s="13" t="s">
        <v>29</v>
      </c>
      <c r="G31" s="5">
        <v>0</v>
      </c>
      <c r="H31" s="4">
        <f>G31/B31</f>
        <v>0</v>
      </c>
      <c r="I31" s="3">
        <f t="shared" si="0"/>
        <v>3</v>
      </c>
    </row>
    <row r="32" spans="1:9" x14ac:dyDescent="0.25">
      <c r="A32" s="13" t="s">
        <v>31</v>
      </c>
      <c r="B32" s="13">
        <v>1</v>
      </c>
      <c r="C32" s="13" t="s">
        <v>29</v>
      </c>
      <c r="G32" s="5">
        <v>0</v>
      </c>
      <c r="H32" s="4">
        <f>G32/B32</f>
        <v>0</v>
      </c>
      <c r="I32" s="3">
        <f xml:space="preserve"> IF(3*B32 -G32 &gt; 0, CEILING(3*B32 -G32, 1), 0)</f>
        <v>3</v>
      </c>
    </row>
    <row r="33" spans="1:9" x14ac:dyDescent="0.25">
      <c r="A33" s="13" t="s">
        <v>32</v>
      </c>
      <c r="B33" s="13">
        <v>2</v>
      </c>
      <c r="C33" s="13" t="s">
        <v>29</v>
      </c>
      <c r="G33" s="5">
        <v>0</v>
      </c>
      <c r="H33" s="4">
        <f>G33/B33</f>
        <v>0</v>
      </c>
      <c r="I33" s="3">
        <f t="shared" si="0"/>
        <v>6</v>
      </c>
    </row>
    <row r="34" spans="1:9" x14ac:dyDescent="0.25">
      <c r="A34" s="13" t="s">
        <v>30</v>
      </c>
      <c r="B34" s="13">
        <v>1</v>
      </c>
      <c r="C34" s="13" t="s">
        <v>29</v>
      </c>
      <c r="G34" s="5">
        <v>0</v>
      </c>
      <c r="H34" s="4">
        <f>G34/B34</f>
        <v>0</v>
      </c>
      <c r="I34" s="3">
        <f t="shared" si="0"/>
        <v>3</v>
      </c>
    </row>
    <row r="35" spans="1:9" x14ac:dyDescent="0.25">
      <c r="A35" s="13" t="s">
        <v>33</v>
      </c>
      <c r="B35" s="13">
        <v>8</v>
      </c>
      <c r="C35" s="13" t="s">
        <v>29</v>
      </c>
      <c r="G35" s="5">
        <v>100</v>
      </c>
      <c r="H35" s="4">
        <f>G35/B35</f>
        <v>12.5</v>
      </c>
      <c r="I35" s="3">
        <f t="shared" si="0"/>
        <v>0</v>
      </c>
    </row>
    <row r="36" spans="1:9" x14ac:dyDescent="0.25">
      <c r="A36" s="13" t="s">
        <v>34</v>
      </c>
      <c r="B36" s="13">
        <v>2</v>
      </c>
      <c r="C36" s="13" t="s">
        <v>29</v>
      </c>
      <c r="G36" s="5">
        <v>0</v>
      </c>
      <c r="H36" s="4">
        <f>G36/B36</f>
        <v>0</v>
      </c>
      <c r="I36" s="3">
        <f t="shared" si="0"/>
        <v>6</v>
      </c>
    </row>
    <row r="37" spans="1:9" x14ac:dyDescent="0.25">
      <c r="A37" s="2" t="s">
        <v>132</v>
      </c>
      <c r="B37" s="13">
        <v>1</v>
      </c>
      <c r="C37" s="13" t="s">
        <v>29</v>
      </c>
      <c r="G37" s="5">
        <v>0</v>
      </c>
      <c r="H37" s="4">
        <f>G37/B37</f>
        <v>0</v>
      </c>
      <c r="I37" s="3">
        <f t="shared" si="0"/>
        <v>3</v>
      </c>
    </row>
    <row r="38" spans="1:9" x14ac:dyDescent="0.25">
      <c r="A38" s="13" t="s">
        <v>35</v>
      </c>
      <c r="B38" s="13">
        <v>2</v>
      </c>
      <c r="C38" s="13" t="s">
        <v>29</v>
      </c>
      <c r="G38" s="5">
        <v>40</v>
      </c>
      <c r="H38" s="4">
        <f>G38/B38</f>
        <v>20</v>
      </c>
      <c r="I38" s="3">
        <f t="shared" si="0"/>
        <v>0</v>
      </c>
    </row>
    <row r="39" spans="1:9" x14ac:dyDescent="0.25">
      <c r="A39" s="13" t="s">
        <v>81</v>
      </c>
      <c r="B39" s="13">
        <v>3</v>
      </c>
      <c r="C39" s="13" t="s">
        <v>29</v>
      </c>
      <c r="G39" s="5">
        <v>0</v>
      </c>
      <c r="H39" s="4">
        <f>G39/B39</f>
        <v>0</v>
      </c>
      <c r="I39" s="3">
        <f t="shared" si="0"/>
        <v>9</v>
      </c>
    </row>
    <row r="40" spans="1:9" x14ac:dyDescent="0.25">
      <c r="A40" s="13" t="s">
        <v>82</v>
      </c>
      <c r="B40" s="13">
        <v>2</v>
      </c>
      <c r="C40" s="13" t="s">
        <v>29</v>
      </c>
      <c r="G40" s="5">
        <v>0</v>
      </c>
      <c r="H40" s="4">
        <f>G40/B40</f>
        <v>0</v>
      </c>
      <c r="I40" s="3">
        <f t="shared" si="0"/>
        <v>6</v>
      </c>
    </row>
    <row r="41" spans="1:9" x14ac:dyDescent="0.25">
      <c r="A41" s="13" t="s">
        <v>36</v>
      </c>
      <c r="B41" s="13">
        <v>1</v>
      </c>
      <c r="C41" s="13" t="s">
        <v>37</v>
      </c>
      <c r="G41" s="5">
        <v>5</v>
      </c>
      <c r="H41" s="4">
        <f>G41/B41</f>
        <v>5</v>
      </c>
      <c r="I41" s="3">
        <f t="shared" si="0"/>
        <v>0</v>
      </c>
    </row>
    <row r="42" spans="1:9" x14ac:dyDescent="0.25">
      <c r="A42" s="13" t="s">
        <v>83</v>
      </c>
      <c r="B42" s="13">
        <v>1</v>
      </c>
      <c r="C42" s="13" t="s">
        <v>96</v>
      </c>
      <c r="G42" s="5">
        <v>0</v>
      </c>
      <c r="H42" s="4">
        <f>G42/B42</f>
        <v>0</v>
      </c>
      <c r="I42" s="3">
        <f t="shared" si="0"/>
        <v>3</v>
      </c>
    </row>
    <row r="43" spans="1:9" x14ac:dyDescent="0.25">
      <c r="A43" s="13" t="s">
        <v>38</v>
      </c>
      <c r="B43" s="13">
        <v>1</v>
      </c>
      <c r="C43" s="13" t="s">
        <v>97</v>
      </c>
      <c r="G43" s="5">
        <v>2</v>
      </c>
      <c r="H43" s="4">
        <f>G43/B43</f>
        <v>2</v>
      </c>
      <c r="I43" s="3">
        <f t="shared" si="0"/>
        <v>1</v>
      </c>
    </row>
    <row r="44" spans="1:9" x14ac:dyDescent="0.25">
      <c r="A44" s="13" t="s">
        <v>39</v>
      </c>
      <c r="B44" s="13">
        <v>6</v>
      </c>
      <c r="C44" s="13" t="s">
        <v>40</v>
      </c>
      <c r="G44" s="5">
        <v>9</v>
      </c>
      <c r="H44" s="4">
        <f>G44/B44</f>
        <v>1.5</v>
      </c>
      <c r="I44" s="3">
        <f t="shared" si="0"/>
        <v>9</v>
      </c>
    </row>
    <row r="45" spans="1:9" x14ac:dyDescent="0.25">
      <c r="A45" s="13" t="s">
        <v>41</v>
      </c>
      <c r="B45" s="13">
        <v>1</v>
      </c>
      <c r="C45" s="13" t="s">
        <v>42</v>
      </c>
      <c r="G45" s="5">
        <v>2</v>
      </c>
      <c r="H45" s="4">
        <f>G45/B45</f>
        <v>2</v>
      </c>
      <c r="I45" s="3">
        <f t="shared" si="0"/>
        <v>1</v>
      </c>
    </row>
    <row r="46" spans="1:9" x14ac:dyDescent="0.25">
      <c r="A46" s="13" t="s">
        <v>84</v>
      </c>
      <c r="B46" s="13">
        <v>1</v>
      </c>
      <c r="C46" s="13" t="s">
        <v>98</v>
      </c>
      <c r="G46" s="5">
        <v>5</v>
      </c>
      <c r="H46" s="4">
        <f>G46/B46</f>
        <v>5</v>
      </c>
      <c r="I46" s="3">
        <f t="shared" si="0"/>
        <v>0</v>
      </c>
    </row>
    <row r="47" spans="1:9" x14ac:dyDescent="0.25">
      <c r="A47" s="13" t="s">
        <v>43</v>
      </c>
      <c r="B47" s="13">
        <v>1</v>
      </c>
      <c r="C47" s="13" t="s">
        <v>44</v>
      </c>
      <c r="G47" s="5">
        <v>4</v>
      </c>
      <c r="H47" s="4">
        <f>G47/B47</f>
        <v>4</v>
      </c>
      <c r="I47" s="3">
        <f t="shared" si="0"/>
        <v>0</v>
      </c>
    </row>
    <row r="48" spans="1:9" x14ac:dyDescent="0.25">
      <c r="A48" s="13" t="s">
        <v>115</v>
      </c>
      <c r="B48" s="13">
        <v>1</v>
      </c>
      <c r="C48" s="13" t="s">
        <v>116</v>
      </c>
      <c r="G48" s="5">
        <v>0</v>
      </c>
      <c r="H48" s="4">
        <f>G48/B48</f>
        <v>0</v>
      </c>
      <c r="I48" s="3">
        <f t="shared" si="0"/>
        <v>3</v>
      </c>
    </row>
    <row r="49" spans="1:9" x14ac:dyDescent="0.25">
      <c r="A49" s="13" t="s">
        <v>130</v>
      </c>
      <c r="B49" s="13">
        <v>1</v>
      </c>
      <c r="C49" s="13" t="s">
        <v>129</v>
      </c>
      <c r="G49" s="5">
        <v>0</v>
      </c>
      <c r="H49" s="4">
        <f>G49/B49</f>
        <v>0</v>
      </c>
      <c r="I49" s="3">
        <f t="shared" si="0"/>
        <v>3</v>
      </c>
    </row>
    <row r="50" spans="1:9" s="13" customFormat="1" x14ac:dyDescent="0.25">
      <c r="A50" s="13" t="s">
        <v>85</v>
      </c>
      <c r="B50" s="13">
        <v>1</v>
      </c>
      <c r="C50" s="13" t="s">
        <v>99</v>
      </c>
      <c r="G50" s="5">
        <v>0</v>
      </c>
      <c r="H50" s="4">
        <f>G50/B50</f>
        <v>0</v>
      </c>
      <c r="I50" s="3">
        <f t="shared" si="0"/>
        <v>3</v>
      </c>
    </row>
    <row r="51" spans="1:9" x14ac:dyDescent="0.25">
      <c r="A51" s="13" t="s">
        <v>45</v>
      </c>
      <c r="B51" s="13">
        <v>1</v>
      </c>
      <c r="C51" s="13" t="s">
        <v>46</v>
      </c>
      <c r="G51" s="5">
        <v>7</v>
      </c>
      <c r="H51" s="4">
        <f>G51/B51</f>
        <v>7</v>
      </c>
      <c r="I51" s="3">
        <f t="shared" si="0"/>
        <v>0</v>
      </c>
    </row>
    <row r="52" spans="1:9" x14ac:dyDescent="0.25">
      <c r="A52" s="13" t="s">
        <v>47</v>
      </c>
      <c r="B52" s="13">
        <v>1</v>
      </c>
      <c r="C52" s="13" t="s">
        <v>48</v>
      </c>
      <c r="G52" s="5">
        <v>2</v>
      </c>
      <c r="H52" s="4">
        <f>G52/B52</f>
        <v>2</v>
      </c>
      <c r="I52" s="3">
        <f t="shared" si="0"/>
        <v>1</v>
      </c>
    </row>
    <row r="53" spans="1:9" x14ac:dyDescent="0.25">
      <c r="A53" s="13" t="s">
        <v>49</v>
      </c>
      <c r="B53" s="13">
        <v>1</v>
      </c>
      <c r="C53" s="13" t="s">
        <v>50</v>
      </c>
      <c r="G53" s="5">
        <v>1</v>
      </c>
      <c r="H53" s="4">
        <f>G53/B53</f>
        <v>1</v>
      </c>
      <c r="I53" s="3">
        <f t="shared" si="0"/>
        <v>2</v>
      </c>
    </row>
    <row r="54" spans="1:9" x14ac:dyDescent="0.25">
      <c r="A54" s="13" t="s">
        <v>86</v>
      </c>
      <c r="B54" s="13">
        <v>1</v>
      </c>
      <c r="C54" s="13" t="s">
        <v>100</v>
      </c>
      <c r="G54" s="5">
        <v>4</v>
      </c>
      <c r="H54" s="4">
        <f>G54/B54</f>
        <v>4</v>
      </c>
      <c r="I54" s="3">
        <f t="shared" si="0"/>
        <v>0</v>
      </c>
    </row>
    <row r="55" spans="1:9" x14ac:dyDescent="0.25">
      <c r="A55" s="13" t="s">
        <v>119</v>
      </c>
      <c r="B55" s="13">
        <v>1</v>
      </c>
      <c r="C55" s="13" t="s">
        <v>120</v>
      </c>
      <c r="G55" s="5">
        <v>0</v>
      </c>
      <c r="H55" s="4">
        <f>G55/B55</f>
        <v>0</v>
      </c>
      <c r="I55" s="3">
        <f t="shared" si="0"/>
        <v>3</v>
      </c>
    </row>
    <row r="56" spans="1:9" x14ac:dyDescent="0.25">
      <c r="A56" s="13" t="s">
        <v>87</v>
      </c>
      <c r="B56" s="13">
        <v>1</v>
      </c>
      <c r="C56" s="13" t="s">
        <v>101</v>
      </c>
      <c r="G56" s="5">
        <v>1</v>
      </c>
      <c r="H56" s="4">
        <f>G56/B56</f>
        <v>1</v>
      </c>
      <c r="I56" s="3">
        <f t="shared" si="0"/>
        <v>2</v>
      </c>
    </row>
    <row r="57" spans="1:9" x14ac:dyDescent="0.25">
      <c r="A57" s="13" t="s">
        <v>51</v>
      </c>
      <c r="B57" s="13">
        <v>2</v>
      </c>
      <c r="C57" s="13" t="s">
        <v>52</v>
      </c>
      <c r="G57" s="5">
        <v>4</v>
      </c>
      <c r="H57" s="4">
        <f>G57/B57</f>
        <v>2</v>
      </c>
      <c r="I57" s="3">
        <f t="shared" si="0"/>
        <v>2</v>
      </c>
    </row>
    <row r="58" spans="1:9" x14ac:dyDescent="0.25">
      <c r="A58" s="13" t="s">
        <v>88</v>
      </c>
      <c r="B58" s="13">
        <v>1</v>
      </c>
      <c r="C58" s="13" t="s">
        <v>102</v>
      </c>
      <c r="G58" s="5">
        <v>4</v>
      </c>
      <c r="H58" s="4">
        <f>G58/B58</f>
        <v>4</v>
      </c>
      <c r="I58" s="3">
        <f t="shared" si="0"/>
        <v>0</v>
      </c>
    </row>
    <row r="59" spans="1:9" x14ac:dyDescent="0.25">
      <c r="A59" s="13" t="s">
        <v>89</v>
      </c>
      <c r="B59" s="13">
        <v>3</v>
      </c>
      <c r="C59" s="13" t="s">
        <v>103</v>
      </c>
      <c r="G59" s="5">
        <v>8</v>
      </c>
      <c r="H59" s="4">
        <f>G59/B59</f>
        <v>2.6666666666666665</v>
      </c>
      <c r="I59" s="3">
        <f t="shared" si="0"/>
        <v>1</v>
      </c>
    </row>
    <row r="60" spans="1:9" x14ac:dyDescent="0.25">
      <c r="A60" t="s">
        <v>53</v>
      </c>
      <c r="B60">
        <v>1</v>
      </c>
      <c r="C60" t="s">
        <v>54</v>
      </c>
      <c r="G60" s="5">
        <v>9</v>
      </c>
      <c r="H60" s="4">
        <f>G60/B60</f>
        <v>9</v>
      </c>
      <c r="I60" s="3">
        <f t="shared" si="0"/>
        <v>0</v>
      </c>
    </row>
    <row r="61" spans="1:9" x14ac:dyDescent="0.25">
      <c r="A61" t="s">
        <v>55</v>
      </c>
      <c r="B61">
        <v>1</v>
      </c>
      <c r="C61" t="s">
        <v>56</v>
      </c>
      <c r="G61" s="5">
        <v>1</v>
      </c>
      <c r="H61" s="4">
        <f>G61/B61</f>
        <v>1</v>
      </c>
      <c r="I61" s="3">
        <f xml:space="preserve"> IF(3*B61 -G61 &gt; 0, CEILING(3*B61 -G61, 1), 0)</f>
        <v>2</v>
      </c>
    </row>
    <row r="62" spans="1:9" x14ac:dyDescent="0.25">
      <c r="A62" s="13" t="s">
        <v>126</v>
      </c>
      <c r="B62">
        <v>1</v>
      </c>
      <c r="C62" t="s">
        <v>104</v>
      </c>
      <c r="G62" s="5">
        <v>0</v>
      </c>
      <c r="H62" s="4">
        <f>G62/B62</f>
        <v>0</v>
      </c>
      <c r="I62" s="3">
        <f t="shared" si="0"/>
        <v>3</v>
      </c>
    </row>
    <row r="63" spans="1:9" x14ac:dyDescent="0.25">
      <c r="A63" s="13" t="s">
        <v>105</v>
      </c>
      <c r="B63">
        <v>1</v>
      </c>
      <c r="C63" s="9" t="s">
        <v>106</v>
      </c>
      <c r="D63" s="13" t="s">
        <v>111</v>
      </c>
      <c r="G63" s="5">
        <v>0</v>
      </c>
      <c r="H63" s="4">
        <f>G63/B63</f>
        <v>0</v>
      </c>
      <c r="I63" s="3">
        <f t="shared" si="0"/>
        <v>3</v>
      </c>
    </row>
    <row r="64" spans="1:9" x14ac:dyDescent="0.25">
      <c r="A64" t="s">
        <v>110</v>
      </c>
      <c r="B64">
        <v>1</v>
      </c>
      <c r="C64" t="s">
        <v>114</v>
      </c>
      <c r="D64" t="s">
        <v>111</v>
      </c>
      <c r="G64" s="5">
        <v>1</v>
      </c>
      <c r="H64" s="4">
        <f>G64/B64</f>
        <v>1</v>
      </c>
      <c r="I64" s="3">
        <f t="shared" si="0"/>
        <v>2</v>
      </c>
    </row>
    <row r="65" spans="1:9" s="13" customFormat="1" x14ac:dyDescent="0.25">
      <c r="G65" s="5"/>
      <c r="H65" s="4"/>
      <c r="I65" s="3"/>
    </row>
    <row r="66" spans="1:9" x14ac:dyDescent="0.25">
      <c r="G66" s="5"/>
      <c r="H66" s="4"/>
      <c r="I66" s="3"/>
    </row>
    <row r="67" spans="1:9" x14ac:dyDescent="0.25">
      <c r="A67" t="s">
        <v>57</v>
      </c>
      <c r="B67" t="s">
        <v>1</v>
      </c>
      <c r="C67" t="s">
        <v>2</v>
      </c>
      <c r="D67" t="s">
        <v>112</v>
      </c>
      <c r="G67" s="5" t="s">
        <v>121</v>
      </c>
      <c r="H67" s="4" t="s">
        <v>122</v>
      </c>
      <c r="I67" s="3"/>
    </row>
    <row r="68" spans="1:9" x14ac:dyDescent="0.25">
      <c r="A68" t="s">
        <v>66</v>
      </c>
      <c r="B68">
        <v>1</v>
      </c>
      <c r="C68" t="s">
        <v>109</v>
      </c>
      <c r="G68" s="5">
        <v>0</v>
      </c>
      <c r="H68" s="4">
        <f>G68/B68</f>
        <v>0</v>
      </c>
      <c r="I68" s="3">
        <f t="shared" ref="I68" si="1" xml:space="preserve"> IF(3*B68 -G68 &gt; 0, CEILING(3*B68 -G68, 1), 0)</f>
        <v>3</v>
      </c>
    </row>
    <row r="69" spans="1:9" x14ac:dyDescent="0.25">
      <c r="G69" s="5"/>
      <c r="H69" s="4"/>
      <c r="I69" s="3"/>
    </row>
    <row r="70" spans="1:9" x14ac:dyDescent="0.25">
      <c r="A70" t="s">
        <v>58</v>
      </c>
      <c r="B70" s="13" t="s">
        <v>1</v>
      </c>
      <c r="C70" s="13" t="s">
        <v>2</v>
      </c>
      <c r="D70" s="13" t="s">
        <v>112</v>
      </c>
      <c r="G70" s="5" t="s">
        <v>121</v>
      </c>
      <c r="H70" s="4" t="s">
        <v>122</v>
      </c>
      <c r="I70" s="3"/>
    </row>
    <row r="71" spans="1:9" x14ac:dyDescent="0.25">
      <c r="A71" s="1">
        <v>849</v>
      </c>
      <c r="B71">
        <v>1</v>
      </c>
      <c r="C71" t="s">
        <v>124</v>
      </c>
      <c r="D71" s="13" t="s">
        <v>111</v>
      </c>
      <c r="G71" s="5">
        <v>1</v>
      </c>
      <c r="H71" s="4">
        <f>G71/B71</f>
        <v>1</v>
      </c>
      <c r="I71" s="3">
        <f t="shared" ref="I71:I72" si="2" xml:space="preserve"> IF(3*B71 -G71 &gt; 0, CEILING(3*B71 -G71, 1), 0)</f>
        <v>2</v>
      </c>
    </row>
    <row r="72" spans="1:9" x14ac:dyDescent="0.25">
      <c r="A72" s="1">
        <v>85</v>
      </c>
      <c r="B72">
        <v>1</v>
      </c>
      <c r="C72" t="s">
        <v>67</v>
      </c>
      <c r="D72" s="13" t="s">
        <v>111</v>
      </c>
      <c r="G72" s="5">
        <v>0</v>
      </c>
      <c r="H72" s="4">
        <f>G72/B72</f>
        <v>0</v>
      </c>
      <c r="I72" s="3">
        <f t="shared" si="2"/>
        <v>3</v>
      </c>
    </row>
    <row r="73" spans="1:9" x14ac:dyDescent="0.25">
      <c r="G73" s="5"/>
      <c r="H73" s="4"/>
      <c r="I73" s="3"/>
    </row>
    <row r="74" spans="1:9" x14ac:dyDescent="0.25">
      <c r="A74" t="s">
        <v>59</v>
      </c>
      <c r="B74" s="13" t="s">
        <v>1</v>
      </c>
      <c r="C74" s="13" t="s">
        <v>2</v>
      </c>
      <c r="D74" s="13" t="s">
        <v>112</v>
      </c>
      <c r="G74" s="5" t="s">
        <v>121</v>
      </c>
      <c r="H74" s="4" t="s">
        <v>122</v>
      </c>
      <c r="I74" s="3"/>
    </row>
    <row r="75" spans="1:9" x14ac:dyDescent="0.25">
      <c r="A75" t="s">
        <v>60</v>
      </c>
      <c r="B75">
        <v>1</v>
      </c>
      <c r="C75" t="s">
        <v>68</v>
      </c>
      <c r="G75" s="5">
        <v>9</v>
      </c>
      <c r="H75" s="4">
        <f>G75/B75</f>
        <v>9</v>
      </c>
      <c r="I75" s="3">
        <f t="shared" ref="I75:I77" si="3" xml:space="preserve"> IF(3*B75 -G75 &gt; 0, CEILING(3*B75 -G75, 1), 0)</f>
        <v>0</v>
      </c>
    </row>
    <row r="76" spans="1:9" x14ac:dyDescent="0.25">
      <c r="A76" t="s">
        <v>61</v>
      </c>
      <c r="B76">
        <v>1</v>
      </c>
      <c r="C76" t="s">
        <v>68</v>
      </c>
      <c r="G76" s="5">
        <v>9</v>
      </c>
      <c r="H76" s="4">
        <f t="shared" ref="H76:H77" si="4">G76/B76</f>
        <v>9</v>
      </c>
      <c r="I76" s="3">
        <f t="shared" si="3"/>
        <v>0</v>
      </c>
    </row>
    <row r="77" spans="1:9" x14ac:dyDescent="0.25">
      <c r="A77" t="s">
        <v>62</v>
      </c>
      <c r="B77">
        <v>1</v>
      </c>
      <c r="C77" t="s">
        <v>113</v>
      </c>
      <c r="D77" s="13" t="s">
        <v>111</v>
      </c>
      <c r="G77" s="5">
        <v>2</v>
      </c>
      <c r="H77" s="4">
        <f t="shared" si="4"/>
        <v>2</v>
      </c>
      <c r="I77" s="3">
        <f t="shared" si="3"/>
        <v>1</v>
      </c>
    </row>
    <row r="78" spans="1:9" x14ac:dyDescent="0.25">
      <c r="G78" s="5"/>
      <c r="H78" s="4"/>
      <c r="I78" s="3"/>
    </row>
    <row r="79" spans="1:9" x14ac:dyDescent="0.25">
      <c r="A79" t="s">
        <v>63</v>
      </c>
      <c r="B79" s="13" t="s">
        <v>1</v>
      </c>
      <c r="C79" s="13" t="s">
        <v>2</v>
      </c>
      <c r="D79" s="13" t="s">
        <v>112</v>
      </c>
      <c r="G79" s="5" t="s">
        <v>121</v>
      </c>
      <c r="H79" s="4" t="s">
        <v>122</v>
      </c>
      <c r="I79" s="3"/>
    </row>
    <row r="80" spans="1:9" x14ac:dyDescent="0.25">
      <c r="A80" t="s">
        <v>65</v>
      </c>
      <c r="B80">
        <v>1</v>
      </c>
      <c r="C80" t="s">
        <v>64</v>
      </c>
      <c r="D80" s="13" t="s">
        <v>111</v>
      </c>
      <c r="G80" s="5">
        <v>0</v>
      </c>
      <c r="H80" s="4">
        <f>G80/B80</f>
        <v>0</v>
      </c>
      <c r="I80" s="3">
        <f t="shared" ref="I80" si="5" xml:space="preserve"> IF(3*B80 -G80 &gt; 0, CEILING(3*B80 -G80, 1), 0)</f>
        <v>3</v>
      </c>
    </row>
    <row r="81" spans="1:9" x14ac:dyDescent="0.25">
      <c r="G81" s="5"/>
      <c r="H81" s="4"/>
      <c r="I81" s="3"/>
    </row>
    <row r="82" spans="1:9" x14ac:dyDescent="0.25">
      <c r="A82" t="s">
        <v>107</v>
      </c>
      <c r="B82" s="13" t="s">
        <v>1</v>
      </c>
      <c r="C82" s="13" t="s">
        <v>2</v>
      </c>
      <c r="D82" s="13" t="s">
        <v>112</v>
      </c>
      <c r="G82" s="5" t="s">
        <v>121</v>
      </c>
      <c r="H82" s="4" t="s">
        <v>122</v>
      </c>
      <c r="I82" s="3"/>
    </row>
    <row r="83" spans="1:9" x14ac:dyDescent="0.25">
      <c r="A83" t="s">
        <v>108</v>
      </c>
      <c r="B83">
        <v>1</v>
      </c>
      <c r="C83" t="s">
        <v>109</v>
      </c>
      <c r="D83" s="13" t="s">
        <v>111</v>
      </c>
      <c r="G83" s="5">
        <v>0</v>
      </c>
      <c r="H83" s="4">
        <f>G83/B83</f>
        <v>0</v>
      </c>
      <c r="I83" s="3">
        <f t="shared" ref="I83" si="6" xml:space="preserve"> IF(3*B83 -G83 &gt; 0, CEILING(3*B83 -G83, 1), 0)</f>
        <v>3</v>
      </c>
    </row>
    <row r="84" spans="1:9" ht="15.75" thickBot="1" x14ac:dyDescent="0.3">
      <c r="G84" s="12" t="s">
        <v>127</v>
      </c>
      <c r="H84" s="11"/>
      <c r="I84" s="10"/>
    </row>
  </sheetData>
  <mergeCells count="1">
    <mergeCell ref="G84:I84"/>
  </mergeCells>
  <hyperlinks>
    <hyperlink ref="A37" r:id="rId1" display="http://www.digikey.com/scripts/DkSearch/dksus.dll?Detail&amp;itemSeq=163657226&amp;uq=635554744013685519&amp;CSRT=17220972491567442563"/>
  </hyperlinks>
  <pageMargins left="0.7" right="0.7" top="0.75" bottom="0.75" header="0.3" footer="0.3"/>
  <pageSetup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cyclops_r3-5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cp:lastPrinted>2014-12-21T22:39:27Z</cp:lastPrinted>
  <dcterms:created xsi:type="dcterms:W3CDTF">2014-12-21T21:51:47Z</dcterms:created>
  <dcterms:modified xsi:type="dcterms:W3CDTF">2015-01-03T20:21:15Z</dcterms:modified>
</cp:coreProperties>
</file>