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175" yWindow="1335" windowWidth="41475" windowHeight="11355" tabRatio="760"/>
  </bookViews>
  <sheets>
    <sheet name="고체연료" sheetId="9" r:id="rId1"/>
    <sheet name="산정예시" sheetId="14" r:id="rId2"/>
  </sheets>
  <definedNames>
    <definedName name="_xlnm.Print_Area" localSheetId="0">고체연료!$A$1:$AA$37</definedName>
    <definedName name="_xlnm.Print_Area" localSheetId="1">산정예시!$A$1:$L$16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</definedNames>
  <calcPr calcId="145621"/>
</workbook>
</file>

<file path=xl/calcChain.xml><?xml version="1.0" encoding="utf-8"?>
<calcChain xmlns="http://schemas.openxmlformats.org/spreadsheetml/2006/main">
  <c r="U24" i="9" l="1"/>
  <c r="V24" i="9"/>
  <c r="R24" i="9"/>
  <c r="P24" i="9"/>
  <c r="O24" i="9"/>
  <c r="N24" i="9"/>
  <c r="M24" i="9"/>
  <c r="L24" i="9"/>
  <c r="F24" i="9"/>
  <c r="V24" i="14" l="1"/>
  <c r="U24" i="14"/>
  <c r="L24" i="14"/>
  <c r="K24" i="9" l="1"/>
  <c r="J24" i="9"/>
  <c r="K24" i="14"/>
  <c r="J24" i="14"/>
  <c r="D19" i="9"/>
  <c r="H24" i="9"/>
  <c r="X24" i="9"/>
  <c r="W24" i="9"/>
  <c r="Y24" i="14"/>
  <c r="X24" i="14"/>
  <c r="W24" i="14"/>
  <c r="P24" i="14"/>
  <c r="O24" i="14"/>
  <c r="I19" i="9" l="1"/>
  <c r="E19" i="9"/>
  <c r="N24" i="14" l="1"/>
  <c r="M24" i="14"/>
  <c r="I24" i="14"/>
  <c r="H24" i="14"/>
  <c r="G24" i="14"/>
  <c r="F24" i="14"/>
  <c r="E24" i="14"/>
  <c r="Y24" i="9" l="1"/>
  <c r="I24" i="9"/>
  <c r="G24" i="9"/>
  <c r="E24" i="9"/>
  <c r="Z26" i="9" l="1"/>
  <c r="Z27" i="9"/>
  <c r="Z28" i="9"/>
  <c r="Z29" i="9"/>
  <c r="Z30" i="9"/>
  <c r="Z31" i="9"/>
  <c r="Z32" i="9"/>
  <c r="Z33" i="9"/>
  <c r="Z34" i="9"/>
  <c r="Z35" i="9"/>
  <c r="Z36" i="9"/>
  <c r="Z25" i="9"/>
  <c r="U25" i="14"/>
  <c r="T26" i="9" l="1"/>
  <c r="T27" i="9"/>
  <c r="T28" i="9"/>
  <c r="T29" i="9"/>
  <c r="T30" i="9"/>
  <c r="T31" i="9"/>
  <c r="T32" i="9"/>
  <c r="T33" i="9"/>
  <c r="T34" i="9"/>
  <c r="T35" i="9"/>
  <c r="T36" i="9"/>
  <c r="Q24" i="9" l="1"/>
  <c r="D19" i="14" l="1"/>
  <c r="Q24" i="14" l="1"/>
  <c r="U25" i="9"/>
  <c r="U29" i="14" l="1"/>
  <c r="V29" i="14"/>
  <c r="Y29" i="14"/>
  <c r="Z29" i="14" l="1"/>
  <c r="U29" i="9"/>
  <c r="V29" i="9"/>
  <c r="Y29" i="9"/>
  <c r="Y36" i="14"/>
  <c r="V36" i="14"/>
  <c r="U36" i="14"/>
  <c r="R36" i="14"/>
  <c r="W36" i="14" s="1"/>
  <c r="Y35" i="14"/>
  <c r="V35" i="14"/>
  <c r="U35" i="14"/>
  <c r="T35" i="14"/>
  <c r="X35" i="14" s="1"/>
  <c r="R35" i="14"/>
  <c r="W35" i="14" s="1"/>
  <c r="Y34" i="14"/>
  <c r="V34" i="14"/>
  <c r="U34" i="14"/>
  <c r="R34" i="14"/>
  <c r="W34" i="14" s="1"/>
  <c r="Y33" i="14"/>
  <c r="V33" i="14"/>
  <c r="U33" i="14"/>
  <c r="R33" i="14"/>
  <c r="W33" i="14" s="1"/>
  <c r="Y32" i="14"/>
  <c r="V32" i="14"/>
  <c r="U32" i="14"/>
  <c r="R32" i="14"/>
  <c r="W32" i="14" s="1"/>
  <c r="Y31" i="14"/>
  <c r="V31" i="14"/>
  <c r="U31" i="14"/>
  <c r="R31" i="14"/>
  <c r="W31" i="14" s="1"/>
  <c r="Y30" i="14"/>
  <c r="V30" i="14"/>
  <c r="U30" i="14"/>
  <c r="Z30" i="14" s="1"/>
  <c r="R30" i="14"/>
  <c r="W30" i="14" s="1"/>
  <c r="R29" i="14"/>
  <c r="Y28" i="14"/>
  <c r="V28" i="14"/>
  <c r="U28" i="14"/>
  <c r="R28" i="14"/>
  <c r="W28" i="14" s="1"/>
  <c r="Y27" i="14"/>
  <c r="V27" i="14"/>
  <c r="U27" i="14"/>
  <c r="R27" i="14"/>
  <c r="T27" i="14" s="1"/>
  <c r="X27" i="14" s="1"/>
  <c r="Y26" i="14"/>
  <c r="V26" i="14"/>
  <c r="U26" i="14"/>
  <c r="R26" i="14"/>
  <c r="W26" i="14" s="1"/>
  <c r="Y25" i="14"/>
  <c r="V25" i="14"/>
  <c r="R25" i="14"/>
  <c r="R29" i="9"/>
  <c r="W29" i="9" s="1"/>
  <c r="T31" i="14" l="1"/>
  <c r="X31" i="14" s="1"/>
  <c r="T25" i="14"/>
  <c r="R24" i="14"/>
  <c r="Z34" i="14"/>
  <c r="J19" i="14"/>
  <c r="T33" i="14"/>
  <c r="X33" i="14" s="1"/>
  <c r="Z32" i="14"/>
  <c r="Z36" i="14"/>
  <c r="Z25" i="14"/>
  <c r="Z26" i="14"/>
  <c r="Z27" i="14"/>
  <c r="Z28" i="14"/>
  <c r="T30" i="14"/>
  <c r="X30" i="14" s="1"/>
  <c r="Z33" i="14"/>
  <c r="T34" i="14"/>
  <c r="X34" i="14" s="1"/>
  <c r="T29" i="14"/>
  <c r="X29" i="14" s="1"/>
  <c r="W29" i="14"/>
  <c r="Z31" i="14"/>
  <c r="T32" i="14"/>
  <c r="X32" i="14" s="1"/>
  <c r="Z35" i="14"/>
  <c r="T36" i="14"/>
  <c r="X36" i="14" s="1"/>
  <c r="X29" i="9"/>
  <c r="W25" i="14"/>
  <c r="W27" i="14"/>
  <c r="T26" i="14"/>
  <c r="X26" i="14" s="1"/>
  <c r="T28" i="14"/>
  <c r="X28" i="14" s="1"/>
  <c r="Y28" i="9"/>
  <c r="V28" i="9"/>
  <c r="U28" i="9"/>
  <c r="R28" i="9"/>
  <c r="X28" i="9" s="1"/>
  <c r="Y27" i="9"/>
  <c r="V27" i="9"/>
  <c r="U27" i="9"/>
  <c r="R27" i="9"/>
  <c r="R26" i="9"/>
  <c r="Y26" i="9"/>
  <c r="V26" i="9"/>
  <c r="U26" i="9"/>
  <c r="T24" i="14" l="1"/>
  <c r="X25" i="14"/>
  <c r="I19" i="14" s="1"/>
  <c r="E19" i="14" s="1"/>
  <c r="C19" i="14" s="1"/>
  <c r="Z24" i="14"/>
  <c r="K19" i="14" s="1"/>
  <c r="H19" i="14"/>
  <c r="W26" i="9"/>
  <c r="X26" i="9"/>
  <c r="X27" i="9"/>
  <c r="W27" i="9"/>
  <c r="W28" i="9"/>
  <c r="Y36" i="9" l="1"/>
  <c r="V36" i="9"/>
  <c r="U36" i="9"/>
  <c r="R36" i="9"/>
  <c r="Y35" i="9"/>
  <c r="V35" i="9"/>
  <c r="U35" i="9"/>
  <c r="R35" i="9"/>
  <c r="Y34" i="9"/>
  <c r="V34" i="9"/>
  <c r="U34" i="9"/>
  <c r="R34" i="9"/>
  <c r="Y33" i="9"/>
  <c r="V33" i="9"/>
  <c r="U33" i="9"/>
  <c r="R33" i="9"/>
  <c r="Y32" i="9"/>
  <c r="V32" i="9"/>
  <c r="U32" i="9"/>
  <c r="R32" i="9"/>
  <c r="Y31" i="9"/>
  <c r="V31" i="9"/>
  <c r="U31" i="9"/>
  <c r="R31" i="9"/>
  <c r="Y30" i="9"/>
  <c r="V30" i="9"/>
  <c r="U30" i="9"/>
  <c r="R30" i="9"/>
  <c r="Y25" i="9"/>
  <c r="J19" i="9" s="1"/>
  <c r="V25" i="9"/>
  <c r="R25" i="9"/>
  <c r="W30" i="9" l="1"/>
  <c r="X30" i="9"/>
  <c r="W34" i="9"/>
  <c r="X34" i="9"/>
  <c r="W31" i="9"/>
  <c r="X31" i="9"/>
  <c r="W35" i="9"/>
  <c r="X35" i="9"/>
  <c r="W32" i="9"/>
  <c r="X32" i="9"/>
  <c r="W36" i="9"/>
  <c r="X36" i="9"/>
  <c r="W33" i="9"/>
  <c r="X33" i="9"/>
  <c r="W25" i="9"/>
  <c r="T25" i="9"/>
  <c r="T24" i="9" s="1"/>
  <c r="H19" i="9" l="1"/>
  <c r="Z24" i="9"/>
  <c r="K19" i="9" s="1"/>
  <c r="X25" i="9"/>
  <c r="C19" i="9" l="1"/>
</calcChain>
</file>

<file path=xl/sharedStrings.xml><?xml version="1.0" encoding="utf-8"?>
<sst xmlns="http://schemas.openxmlformats.org/spreadsheetml/2006/main" count="332" uniqueCount="150">
  <si>
    <t>자동계산</t>
    <phoneticPr fontId="6" type="noConversion"/>
  </si>
  <si>
    <t>항목에 해당하는 값을 작성해주십시오.</t>
    <phoneticPr fontId="6" type="noConversion"/>
  </si>
  <si>
    <t>가중평균 or 합계</t>
    <phoneticPr fontId="6" type="noConversion"/>
  </si>
  <si>
    <t>인수식</t>
    <phoneticPr fontId="8" type="noConversion"/>
  </si>
  <si>
    <t>인수식</t>
    <phoneticPr fontId="6" type="noConversion"/>
  </si>
  <si>
    <t>기건식</t>
    <phoneticPr fontId="6" type="noConversion"/>
  </si>
  <si>
    <t>B/A</t>
    <phoneticPr fontId="6" type="noConversion"/>
  </si>
  <si>
    <t>F/A</t>
    <phoneticPr fontId="6" type="noConversion"/>
  </si>
  <si>
    <t>기건식</t>
    <phoneticPr fontId="9" type="noConversion"/>
  </si>
  <si>
    <t>무수</t>
    <phoneticPr fontId="9" type="noConversion"/>
  </si>
  <si>
    <t>(kcal/kg)</t>
    <phoneticPr fontId="6" type="noConversion"/>
  </si>
  <si>
    <t>고유수분</t>
    <phoneticPr fontId="6" type="noConversion"/>
  </si>
  <si>
    <t xml:space="preserve">재함량   </t>
    <phoneticPr fontId="9" type="noConversion"/>
  </si>
  <si>
    <t>질소</t>
    <phoneticPr fontId="6" type="noConversion"/>
  </si>
  <si>
    <t>산소</t>
    <phoneticPr fontId="6" type="noConversion"/>
  </si>
  <si>
    <t>수소</t>
    <phoneticPr fontId="6" type="noConversion"/>
  </si>
  <si>
    <t>탄소</t>
    <phoneticPr fontId="9" type="noConversion"/>
  </si>
  <si>
    <t>(ton)</t>
    <phoneticPr fontId="6" type="noConversion"/>
  </si>
  <si>
    <t>산화계수</t>
    <phoneticPr fontId="6" type="noConversion"/>
  </si>
  <si>
    <t>⑧ 미연탄소</t>
    <phoneticPr fontId="6" type="noConversion"/>
  </si>
  <si>
    <t>④ 연료사용량</t>
    <phoneticPr fontId="8" type="noConversion"/>
  </si>
  <si>
    <t>연료용 유연탄</t>
    <phoneticPr fontId="6" type="noConversion"/>
  </si>
  <si>
    <t>순발열량</t>
    <phoneticPr fontId="6" type="noConversion"/>
  </si>
  <si>
    <t>총발열량</t>
    <phoneticPr fontId="6" type="noConversion"/>
  </si>
  <si>
    <t>해당되는 값이 있으면 직접입력, 해당되는 값이 없으면 자동계산</t>
    <phoneticPr fontId="6" type="noConversion"/>
  </si>
  <si>
    <t>직접 or 자동</t>
    <phoneticPr fontId="6" type="noConversion"/>
  </si>
  <si>
    <r>
      <t xml:space="preserve">* 데이터를 입력시 </t>
    </r>
    <r>
      <rPr>
        <b/>
        <sz val="10"/>
        <color indexed="10"/>
        <rFont val="맑은 고딕"/>
        <family val="3"/>
        <charset val="129"/>
      </rPr>
      <t>단위</t>
    </r>
    <r>
      <rPr>
        <b/>
        <sz val="10"/>
        <rFont val="맑은 고딕"/>
        <family val="3"/>
        <charset val="129"/>
      </rPr>
      <t xml:space="preserve">와 </t>
    </r>
    <r>
      <rPr>
        <b/>
        <sz val="10"/>
        <color indexed="10"/>
        <rFont val="맑은 고딕"/>
        <family val="3"/>
        <charset val="129"/>
      </rPr>
      <t>베이스</t>
    </r>
    <r>
      <rPr>
        <b/>
        <sz val="10"/>
        <rFont val="맑은 고딕"/>
        <family val="3"/>
        <charset val="129"/>
      </rPr>
      <t>를 주의할 것!</t>
    </r>
    <phoneticPr fontId="6" type="noConversion"/>
  </si>
  <si>
    <t>자동으로 계산되는 값으로 따로 입력하실 필요가 없습니다.</t>
    <phoneticPr fontId="6" type="noConversion"/>
  </si>
  <si>
    <t>직접입력</t>
    <phoneticPr fontId="6" type="noConversion"/>
  </si>
  <si>
    <t>(MJ/kg)</t>
    <phoneticPr fontId="6" type="noConversion"/>
  </si>
  <si>
    <t>탄소함량</t>
    <phoneticPr fontId="3" type="noConversion"/>
  </si>
  <si>
    <t>연료사용량</t>
    <phoneticPr fontId="6" type="noConversion"/>
  </si>
  <si>
    <t>배출량</t>
    <phoneticPr fontId="6" type="noConversion"/>
  </si>
  <si>
    <t>연료명</t>
    <phoneticPr fontId="6" type="noConversion"/>
  </si>
  <si>
    <t>▶(고체연료)분석주기별 배출계수 개발 산정 워크시트</t>
    <phoneticPr fontId="6" type="noConversion"/>
  </si>
  <si>
    <r>
      <t>CO</t>
    </r>
    <r>
      <rPr>
        <b/>
        <vertAlign val="subscript"/>
        <sz val="10"/>
        <color theme="0"/>
        <rFont val="맑은 고딕"/>
        <family val="3"/>
        <charset val="129"/>
        <scheme val="minor"/>
      </rPr>
      <t>2</t>
    </r>
    <r>
      <rPr>
        <b/>
        <sz val="10"/>
        <color theme="0"/>
        <rFont val="맑은 고딕"/>
        <family val="3"/>
        <charset val="129"/>
        <scheme val="minor"/>
      </rPr>
      <t>배출계수</t>
    </r>
    <phoneticPr fontId="6" type="noConversion"/>
  </si>
  <si>
    <r>
      <t>N</t>
    </r>
    <r>
      <rPr>
        <b/>
        <vertAlign val="subscript"/>
        <sz val="10"/>
        <color theme="0"/>
        <rFont val="맑은 고딕"/>
        <family val="3"/>
        <charset val="129"/>
        <scheme val="minor"/>
      </rPr>
      <t>2</t>
    </r>
    <r>
      <rPr>
        <b/>
        <sz val="10"/>
        <color theme="0"/>
        <rFont val="맑은 고딕"/>
        <family val="3"/>
        <charset val="129"/>
        <scheme val="minor"/>
      </rPr>
      <t>O배출계수</t>
    </r>
    <phoneticPr fontId="6" type="noConversion"/>
  </si>
  <si>
    <r>
      <t>CH</t>
    </r>
    <r>
      <rPr>
        <b/>
        <vertAlign val="subscript"/>
        <sz val="10"/>
        <color theme="0"/>
        <rFont val="맑은 고딕"/>
        <family val="3"/>
        <charset val="129"/>
        <scheme val="minor"/>
      </rPr>
      <t>4</t>
    </r>
    <r>
      <rPr>
        <b/>
        <sz val="10"/>
        <color theme="0"/>
        <rFont val="맑은 고딕"/>
        <family val="3"/>
        <charset val="129"/>
        <scheme val="minor"/>
      </rPr>
      <t>배출계수</t>
    </r>
    <phoneticPr fontId="6" type="noConversion"/>
  </si>
  <si>
    <t>2006 IPCC G/L</t>
  </si>
  <si>
    <t>(MJ/kg)</t>
    <phoneticPr fontId="6" type="noConversion"/>
  </si>
  <si>
    <t>(kgCO₂/TJ)</t>
    <phoneticPr fontId="6" type="noConversion"/>
  </si>
  <si>
    <r>
      <t>(kgCH</t>
    </r>
    <r>
      <rPr>
        <b/>
        <vertAlign val="subscript"/>
        <sz val="10"/>
        <color theme="0"/>
        <rFont val="맑은 고딕"/>
        <family val="3"/>
        <charset val="129"/>
        <scheme val="minor"/>
      </rPr>
      <t>4</t>
    </r>
    <r>
      <rPr>
        <b/>
        <sz val="10"/>
        <color theme="0"/>
        <rFont val="맑은 고딕"/>
        <family val="3"/>
        <charset val="129"/>
        <scheme val="minor"/>
      </rPr>
      <t>/TJ)</t>
    </r>
    <phoneticPr fontId="6" type="noConversion"/>
  </si>
  <si>
    <t>(ton)</t>
    <phoneticPr fontId="6" type="noConversion"/>
  </si>
  <si>
    <t>입력항목 설명</t>
    <phoneticPr fontId="6" type="noConversion"/>
  </si>
  <si>
    <t>발열량 변환기준</t>
    <phoneticPr fontId="6" type="noConversion"/>
  </si>
  <si>
    <t>적용근거</t>
    <phoneticPr fontId="6" type="noConversion"/>
  </si>
  <si>
    <t>계산식</t>
    <phoneticPr fontId="6" type="noConversion"/>
  </si>
  <si>
    <t>적용기준</t>
    <phoneticPr fontId="6" type="noConversion"/>
  </si>
  <si>
    <t>KS E 3707</t>
    <phoneticPr fontId="6" type="noConversion"/>
  </si>
  <si>
    <t>Hh-600(9H+M)</t>
    <phoneticPr fontId="6" type="noConversion"/>
  </si>
  <si>
    <t>M : 인수식, H : 인수식</t>
    <phoneticPr fontId="6" type="noConversion"/>
  </si>
  <si>
    <t>2006 IPCC G/L</t>
    <phoneticPr fontId="6" type="noConversion"/>
  </si>
  <si>
    <t>Hh-50.6H-5.85M-0.191Y</t>
    <phoneticPr fontId="6" type="noConversion"/>
  </si>
  <si>
    <t>M, H, Y : 인수식</t>
    <phoneticPr fontId="6" type="noConversion"/>
  </si>
  <si>
    <t>ASTM D5865</t>
    <phoneticPr fontId="6" type="noConversion"/>
  </si>
  <si>
    <t>(Hh+Qv-p-Qh)*(100-Mar)/(100-Mad)-Qmar</t>
    <phoneticPr fontId="6" type="noConversion"/>
  </si>
  <si>
    <t>H : 수소, O : 산소, N : 질소,</t>
    <phoneticPr fontId="6" type="noConversion"/>
  </si>
  <si>
    <t>Qv-p＝0.01*RT*(Had/(2×2.016)－2Oad/31.9988－Nad/28.0134)</t>
    <phoneticPr fontId="6" type="noConversion"/>
  </si>
  <si>
    <t>M : 수분</t>
  </si>
  <si>
    <t>Qh=0.01*Hvap*(Had/2.016)</t>
    <phoneticPr fontId="6" type="noConversion"/>
  </si>
  <si>
    <t xml:space="preserve">ar : 인수식, ad : 기건식   </t>
  </si>
  <si>
    <t>ASTM D2015</t>
    <phoneticPr fontId="6" type="noConversion"/>
  </si>
  <si>
    <t>Hh-5.72*9*Har</t>
    <phoneticPr fontId="6" type="noConversion"/>
  </si>
  <si>
    <t>M : 인수식, H : 무수</t>
    <phoneticPr fontId="6" type="noConversion"/>
  </si>
  <si>
    <t>Har=H*(100-M/100)+0.1119*M</t>
    <phoneticPr fontId="6" type="noConversion"/>
  </si>
  <si>
    <t>인수식(ARB)</t>
    <phoneticPr fontId="6" type="noConversion"/>
  </si>
  <si>
    <t>총수분을 포함한 상태. 통상적으로 시료가 실험실에 도착하였을 때 상태</t>
    <phoneticPr fontId="6" type="noConversion"/>
  </si>
  <si>
    <t>기건식(ADB)</t>
    <phoneticPr fontId="6" type="noConversion"/>
  </si>
  <si>
    <t>실험실 오븐 또는 공기중에서 수분을 제거한 것으로 건조기에서 실온보다 10~15℃ 높게 유지하여 공기로 건조시킨 상태</t>
    <phoneticPr fontId="6" type="noConversion"/>
  </si>
  <si>
    <t>건식(DB)</t>
    <phoneticPr fontId="6" type="noConversion"/>
  </si>
  <si>
    <t>107℃±3℃에서 60분 동안 가열하여 부착수분과 고유수분 등 수분을 100% 제거한 상태</t>
  </si>
  <si>
    <t xml:space="preserve">(CO2eq ton) </t>
    <phoneticPr fontId="6" type="noConversion"/>
  </si>
  <si>
    <t>-</t>
    <phoneticPr fontId="6" type="noConversion"/>
  </si>
  <si>
    <t>(MJ/kg)</t>
    <phoneticPr fontId="6" type="noConversion"/>
  </si>
  <si>
    <t>(CO2eq ton)</t>
    <phoneticPr fontId="6" type="noConversion"/>
  </si>
  <si>
    <t>(0과1사이소수)</t>
    <phoneticPr fontId="3" type="noConversion"/>
  </si>
  <si>
    <t>(0과1사이소수)</t>
    <phoneticPr fontId="6" type="noConversion"/>
  </si>
  <si>
    <t>(0과1사이소수)</t>
    <phoneticPr fontId="6" type="noConversion"/>
  </si>
  <si>
    <r>
      <t>(kgCH</t>
    </r>
    <r>
      <rPr>
        <b/>
        <vertAlign val="subscript"/>
        <sz val="9"/>
        <color theme="0"/>
        <rFont val="맑은 고딕"/>
        <family val="3"/>
        <charset val="129"/>
        <scheme val="minor"/>
      </rPr>
      <t>4</t>
    </r>
    <r>
      <rPr>
        <b/>
        <sz val="9"/>
        <color theme="0"/>
        <rFont val="맑은 고딕"/>
        <family val="3"/>
        <charset val="129"/>
        <scheme val="minor"/>
      </rPr>
      <t>/TJ)</t>
    </r>
    <phoneticPr fontId="6" type="noConversion"/>
  </si>
  <si>
    <t>(0과1사이소수)</t>
    <phoneticPr fontId="6" type="noConversion"/>
  </si>
  <si>
    <t>증빙자료</t>
  </si>
  <si>
    <t>연료용유연탄</t>
    <phoneticPr fontId="3" type="noConversion"/>
  </si>
  <si>
    <t>② 연 료 명</t>
    <phoneticPr fontId="6" type="noConversion"/>
  </si>
  <si>
    <t>③ 분석횟수</t>
    <phoneticPr fontId="6" type="noConversion"/>
  </si>
  <si>
    <t>탄소질량분율</t>
    <phoneticPr fontId="3" type="noConversion"/>
  </si>
  <si>
    <r>
      <rPr>
        <b/>
        <sz val="10"/>
        <rFont val="맑은 고딕"/>
        <family val="3"/>
        <charset val="129"/>
      </rPr>
      <t>④ 연 료 사 용 량</t>
    </r>
    <r>
      <rPr>
        <sz val="10"/>
        <rFont val="맑은 고딕"/>
        <family val="3"/>
        <charset val="129"/>
      </rPr>
      <t xml:space="preserve"> </t>
    </r>
    <phoneticPr fontId="6" type="noConversion"/>
  </si>
  <si>
    <r>
      <rPr>
        <b/>
        <sz val="10"/>
        <rFont val="맑은 고딕"/>
        <family val="3"/>
        <charset val="129"/>
      </rPr>
      <t>⑤ 원소 질량분율</t>
    </r>
    <r>
      <rPr>
        <sz val="10"/>
        <rFont val="맑은 고딕"/>
        <family val="3"/>
        <charset val="129"/>
      </rPr>
      <t xml:space="preserve"> </t>
    </r>
    <phoneticPr fontId="6" type="noConversion"/>
  </si>
  <si>
    <t>⑥ 공  업  분  석</t>
    <phoneticPr fontId="6" type="noConversion"/>
  </si>
  <si>
    <t>① 분     석    월</t>
    <phoneticPr fontId="6" type="noConversion"/>
  </si>
  <si>
    <r>
      <rPr>
        <b/>
        <sz val="10"/>
        <rFont val="맑은 고딕"/>
        <family val="3"/>
        <charset val="129"/>
      </rPr>
      <t>③ 분  석   횟  수</t>
    </r>
    <r>
      <rPr>
        <sz val="10"/>
        <rFont val="맑은 고딕"/>
        <family val="3"/>
        <charset val="129"/>
      </rPr>
      <t xml:space="preserve"> </t>
    </r>
    <phoneticPr fontId="6" type="noConversion"/>
  </si>
  <si>
    <r>
      <rPr>
        <b/>
        <sz val="10"/>
        <rFont val="맑은 고딕"/>
        <family val="3"/>
        <charset val="129"/>
      </rPr>
      <t>② 연     료    명</t>
    </r>
    <r>
      <rPr>
        <sz val="10"/>
        <rFont val="맑은 고딕"/>
        <family val="3"/>
        <charset val="129"/>
      </rPr>
      <t xml:space="preserve"> </t>
    </r>
    <phoneticPr fontId="6" type="noConversion"/>
  </si>
  <si>
    <t xml:space="preserve">해당월에 분석한 총 횟수(예 : 총 3회, 총 7회 등) 기입 </t>
    <phoneticPr fontId="6" type="noConversion"/>
  </si>
  <si>
    <t>연료의 종류 (예 : 국내 무연탄, 수입 무연탄, 연료용 유연탄 등) 기입</t>
    <phoneticPr fontId="6" type="noConversion"/>
  </si>
  <si>
    <t>항목에 해당하는 값을 기입하여 주세요.</t>
    <phoneticPr fontId="6" type="noConversion"/>
  </si>
  <si>
    <t>⑦ 총수분</t>
    <phoneticPr fontId="8" type="noConversion"/>
  </si>
  <si>
    <t>열량계수(총발열량)</t>
    <phoneticPr fontId="6" type="noConversion"/>
  </si>
  <si>
    <t>열량계수(순발열량)</t>
    <phoneticPr fontId="6" type="noConversion"/>
  </si>
  <si>
    <t>⑪ 발열량전환
(적용근거입력)</t>
    <phoneticPr fontId="9" type="noConversion"/>
  </si>
  <si>
    <t>⑫ 열량계수      (순발열량)</t>
    <phoneticPr fontId="9" type="noConversion"/>
  </si>
  <si>
    <t>총 7회</t>
    <phoneticPr fontId="6" type="noConversion"/>
  </si>
  <si>
    <t>총 3회</t>
    <phoneticPr fontId="6" type="noConversion"/>
  </si>
  <si>
    <t>⑫ 열량계수(순발열량)</t>
    <phoneticPr fontId="6" type="noConversion"/>
  </si>
  <si>
    <t>⑩ 열량계수(총발열량)</t>
    <phoneticPr fontId="6" type="noConversion"/>
  </si>
  <si>
    <t>⑦ 총       수         분</t>
    <phoneticPr fontId="6" type="noConversion"/>
  </si>
  <si>
    <t xml:space="preserve">⑧ 미     연    탄    소 </t>
    <phoneticPr fontId="6" type="noConversion"/>
  </si>
  <si>
    <r>
      <t>⑨</t>
    </r>
    <r>
      <rPr>
        <b/>
        <sz val="9"/>
        <rFont val="맑은 고딕"/>
        <family val="3"/>
        <charset val="129"/>
      </rPr>
      <t xml:space="preserve"> Ash  발  생   비  율</t>
    </r>
    <phoneticPr fontId="6" type="noConversion"/>
  </si>
  <si>
    <t xml:space="preserve">⑪ 발  열   량  전  환    </t>
    <phoneticPr fontId="6" type="noConversion"/>
  </si>
  <si>
    <t>⑥ 공업분석(0과1사이소수)</t>
    <phoneticPr fontId="6" type="noConversion"/>
  </si>
  <si>
    <t>⑤ 원소질량분율(0과1사이소수)</t>
    <phoneticPr fontId="9" type="noConversion"/>
  </si>
  <si>
    <t xml:space="preserve">⑪ 발 열 량  전환기준    </t>
    <phoneticPr fontId="6" type="noConversion"/>
  </si>
  <si>
    <t xml:space="preserve">비  고 </t>
    <phoneticPr fontId="6" type="noConversion"/>
  </si>
  <si>
    <r>
      <t>⑨</t>
    </r>
    <r>
      <rPr>
        <b/>
        <sz val="9"/>
        <rFont val="맑은 고딕"/>
        <family val="3"/>
        <charset val="129"/>
      </rPr>
      <t xml:space="preserve"> 회(Ash) 발 생  비 율</t>
    </r>
    <phoneticPr fontId="6" type="noConversion"/>
  </si>
  <si>
    <r>
      <rPr>
        <b/>
        <sz val="9"/>
        <color theme="0"/>
        <rFont val="맑은 고딕"/>
        <family val="3"/>
        <charset val="129"/>
      </rPr>
      <t>①</t>
    </r>
    <r>
      <rPr>
        <b/>
        <sz val="9"/>
        <color theme="0"/>
        <rFont val="맑은 고딕"/>
        <family val="3"/>
        <charset val="129"/>
        <scheme val="minor"/>
      </rPr>
      <t xml:space="preserve"> 분 석 월</t>
    </r>
    <phoneticPr fontId="6" type="noConversion"/>
  </si>
  <si>
    <t>⑨ 회(Ash)발생비율</t>
    <phoneticPr fontId="6" type="noConversion"/>
  </si>
  <si>
    <t xml:space="preserve"> 회(Ash) 중
탄소질량분율</t>
    <phoneticPr fontId="8" type="noConversion"/>
  </si>
  <si>
    <t xml:space="preserve"> 연료의 회(Ash)  분율</t>
    <phoneticPr fontId="8" type="noConversion"/>
  </si>
  <si>
    <t xml:space="preserve"> 열량계수(총발열량)</t>
    <phoneticPr fontId="6" type="noConversion"/>
  </si>
  <si>
    <r>
      <rPr>
        <b/>
        <sz val="9"/>
        <color theme="0"/>
        <rFont val="맑은 고딕"/>
        <family val="3"/>
        <charset val="129"/>
      </rPr>
      <t>⑩ 열량계수       (</t>
    </r>
    <r>
      <rPr>
        <b/>
        <sz val="9"/>
        <color theme="0"/>
        <rFont val="맑은 고딕"/>
        <family val="3"/>
        <charset val="129"/>
        <scheme val="minor"/>
      </rPr>
      <t>총발열량)</t>
    </r>
    <phoneticPr fontId="9" type="noConversion"/>
  </si>
  <si>
    <t xml:space="preserve"> 열량계수    (순발열량)</t>
    <phoneticPr fontId="8" type="noConversion"/>
  </si>
  <si>
    <t xml:space="preserve"> 탄소질량분율</t>
    <phoneticPr fontId="8" type="noConversion"/>
  </si>
  <si>
    <t xml:space="preserve"> 산화계수        (0과1사이 소수)</t>
    <phoneticPr fontId="6" type="noConversion"/>
  </si>
  <si>
    <t>15.01</t>
    <phoneticPr fontId="6" type="noConversion"/>
  </si>
  <si>
    <t>15.02</t>
  </si>
  <si>
    <t>15.03</t>
  </si>
  <si>
    <t>15.04</t>
  </si>
  <si>
    <t>15.05</t>
  </si>
  <si>
    <t>15.06</t>
  </si>
  <si>
    <t>15.07</t>
  </si>
  <si>
    <t>15.08</t>
  </si>
  <si>
    <t>15.09</t>
  </si>
  <si>
    <t>15.10</t>
  </si>
  <si>
    <t>15.11</t>
  </si>
  <si>
    <t>15.12</t>
  </si>
  <si>
    <t>⑫ 열량계수(순발열량)</t>
    <phoneticPr fontId="6" type="noConversion"/>
  </si>
  <si>
    <t>기건, 인수식 베이스의 총발열량을 소수점 셋째자리에서 반올림하여 둘째자리까지 기입</t>
    <phoneticPr fontId="6" type="noConversion"/>
  </si>
  <si>
    <t>발열량 전환시 (예 : KS I ISO 6976, ASTM D3588 등) 참고 규격 기입</t>
    <phoneticPr fontId="6" type="noConversion"/>
  </si>
  <si>
    <t>인수식 베이스의 순발열량을 소수점 셋째자리에서 반올림하여 둘째자리까지 기입</t>
    <phoneticPr fontId="6" type="noConversion"/>
  </si>
  <si>
    <t>해당 연료의 분석 월(예 : 15.01, 15.07 등) 기입</t>
    <phoneticPr fontId="6" type="noConversion"/>
  </si>
  <si>
    <t>연료의 종류 (예 : 국내 무연탄, 수입 무연탄, 연료용 유연탄 등) 기입</t>
    <phoneticPr fontId="6" type="noConversion"/>
  </si>
  <si>
    <t xml:space="preserve">해당월에 분석한 총 횟수(예 : 총 3회, 총 7회 등) 기입 </t>
    <phoneticPr fontId="6" type="noConversion"/>
  </si>
  <si>
    <t>인수식 베이스로 소수점 넷째자리에서 반올림하여 셋째자리까지 기입</t>
    <phoneticPr fontId="6" type="noConversion"/>
  </si>
  <si>
    <t xml:space="preserve"> 산화계수               (0과1사이 소수)</t>
    <phoneticPr fontId="6" type="noConversion"/>
  </si>
  <si>
    <t>해당 연료의 분석 월(예 : 15.01, 15.07 등) 기입</t>
    <phoneticPr fontId="6" type="noConversion"/>
  </si>
  <si>
    <t xml:space="preserve"> 열량계수                 (순발열량)</t>
    <phoneticPr fontId="8" type="noConversion"/>
  </si>
  <si>
    <t>무수 베이스로 소수점 다섯째자리에서 반올림하여 넷째자리까지 기입</t>
    <phoneticPr fontId="6" type="noConversion"/>
  </si>
  <si>
    <t>재함량과 수분함량을 소수점 다섯째자리에서 반올림하여 넷째자리까지 기입</t>
    <phoneticPr fontId="6" type="noConversion"/>
  </si>
  <si>
    <t>인수식 베이스의 수분함량을 소수점 다섯째자리에서 반올림하여 넷째자리까지 기입</t>
    <phoneticPr fontId="6" type="noConversion"/>
  </si>
  <si>
    <t>비산재와 바닥재의 탄소함량을 소수점 다셋째자리에서 반올림하여 넷째자리까지 기입</t>
    <phoneticPr fontId="6" type="noConversion"/>
  </si>
  <si>
    <t>비산재와 바닥재의 비율을 소수점 다섯째자리에서 반올림하여 넷째자리까지 기입</t>
    <phoneticPr fontId="6" type="noConversion"/>
  </si>
  <si>
    <t>※ Tier3 개발과 관련된 사항으로 특이사항에 대해 기술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</si>
</sst>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42" formatCode="_-&quot;₩&quot;* #,##0_-;\-&quot;₩&quot;* #,##0_-;_-&quot;₩&quot;* &quot;-&quot;_-;_-@_-"/>
    <numFmt numFmtId="41" formatCode="_-* #,##0_-;\-* #,##0_-;_-* &quot;-&quot;_-;_-@_-"/>
    <numFmt numFmtId="176" formatCode="0.000_ "/>
    <numFmt numFmtId="177" formatCode="0.00_ "/>
    <numFmt numFmtId="178" formatCode="#,##0_ "/>
    <numFmt numFmtId="179" formatCode="0.00_);[Red]\(0.00\)"/>
    <numFmt numFmtId="180" formatCode="#,##0_);[Red]\(#,##0\)"/>
    <numFmt numFmtId="181" formatCode="0.0000_);[Red]\(0.0000\)"/>
    <numFmt numFmtId="182" formatCode="#,##0.000_);[Red]\(#,##0.000\)"/>
    <numFmt numFmtId="183" formatCode="#,##0.00_ "/>
    <numFmt numFmtId="184" formatCode="0.0000_ "/>
    <numFmt numFmtId="185" formatCode="&quot;₩&quot;#,##0.00;[Red]&quot;₩&quot;&quot;₩&quot;&quot;₩&quot;&quot;₩&quot;&quot;₩&quot;&quot;₩&quot;&quot;₩&quot;&quot;₩&quot;&quot;₩&quot;&quot;₩&quot;&quot;₩&quot;\-&quot;₩&quot;#,##0.00"/>
    <numFmt numFmtId="186" formatCode="&quot;₩&quot;#,##0;[Red]&quot;₩&quot;&quot;₩&quot;&quot;₩&quot;&quot;₩&quot;&quot;₩&quot;&quot;₩&quot;&quot;₩&quot;&quot;₩&quot;&quot;₩&quot;\-&quot;₩&quot;#,##0"/>
    <numFmt numFmtId="187" formatCode="_-&quot;₩&quot;* #,##0_-;&quot;₩&quot;&quot;₩&quot;&quot;₩&quot;&quot;₩&quot;&quot;₩&quot;&quot;₩&quot;&quot;₩&quot;&quot;₩&quot;&quot;₩&quot;\-&quot;₩&quot;* #,##0_-;_-&quot;₩&quot;* &quot;-&quot;_-;_-@_-"/>
    <numFmt numFmtId="188" formatCode="_-* #,##0.00_-;&quot;₩&quot;&quot;₩&quot;&quot;₩&quot;&quot;₩&quot;&quot;₩&quot;\-* #,##0.00_-;_-* &quot;-&quot;??_-;_-@_-"/>
    <numFmt numFmtId="189" formatCode="#.00"/>
    <numFmt numFmtId="190" formatCode="_(* #,##0_);_(* \(#,##0\);_(* &quot;-&quot;_);_(@_)"/>
    <numFmt numFmtId="191" formatCode="_ * #,##0_ ;_ * \-#,##0_ ;_ * &quot;-&quot;_ ;_ @_ "/>
    <numFmt numFmtId="192" formatCode="#,##0."/>
    <numFmt numFmtId="193" formatCode="#,##0;[Red]&quot;-&quot;#,##0"/>
    <numFmt numFmtId="194" formatCode="%#.00"/>
    <numFmt numFmtId="195" formatCode="_-[$€-2]* #,##0.00_-;\-[$€-2]* #,##0.00_-;_-[$€-2]* &quot;-&quot;??_-"/>
    <numFmt numFmtId="196" formatCode="\$#.00"/>
    <numFmt numFmtId="197" formatCode="\$#."/>
    <numFmt numFmtId="198" formatCode="#,##0.0000_ "/>
    <numFmt numFmtId="199" formatCode="#,##0.0000_);[Red]\(#,##0.0000\)"/>
    <numFmt numFmtId="200" formatCode="_-* #,##0.000_-;\-* #,##0.000_-;_-* &quot;-&quot;_-;_-@_-"/>
    <numFmt numFmtId="201" formatCode="0.000_);[Red]\(0.000\)"/>
    <numFmt numFmtId="202" formatCode="0.0_);[Red]\(0.0\)"/>
  </numFmts>
  <fonts count="108">
    <font>
      <sz val="11"/>
      <color theme="1"/>
      <name val="맑은 고딕"/>
      <family val="2"/>
      <charset val="129"/>
      <scheme val="minor"/>
    </font>
    <font>
      <sz val="9"/>
      <name val="굴림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8"/>
      <name val="굴림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u/>
      <sz val="16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2"/>
      <name val="¹UAAA¼"/>
      <family val="3"/>
      <charset val="129"/>
    </font>
    <font>
      <sz val="10"/>
      <name val="MS Sans Serif"/>
      <family val="2"/>
    </font>
    <font>
      <sz val="11"/>
      <color indexed="16"/>
      <name val="돋움"/>
      <family val="3"/>
      <charset val="129"/>
    </font>
    <font>
      <sz val="12"/>
      <name val="System"/>
      <family val="2"/>
      <charset val="129"/>
    </font>
    <font>
      <b/>
      <sz val="11"/>
      <color indexed="53"/>
      <name val="돋움"/>
      <family val="3"/>
      <charset val="129"/>
    </font>
    <font>
      <b/>
      <sz val="10"/>
      <name val="Helv"/>
      <family val="2"/>
    </font>
    <font>
      <b/>
      <sz val="11"/>
      <color indexed="9"/>
      <name val="돋움"/>
      <family val="3"/>
      <charset val="129"/>
    </font>
    <font>
      <sz val="10"/>
      <name val="Arial"/>
      <family val="2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u/>
      <sz val="10"/>
      <color indexed="12"/>
      <name val="MS Sans Serif"/>
      <family val="2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b/>
      <sz val="11"/>
      <name val="Helv"/>
      <family val="2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"/>
      <color indexed="8"/>
      <name val="Courier"/>
      <family val="3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indexed="8"/>
      <name val="굴림"/>
      <family val="3"/>
      <charset val="129"/>
    </font>
    <font>
      <sz val="11"/>
      <name val="UB3CBuC6C0"/>
      <family val="3"/>
      <charset val="129"/>
    </font>
    <font>
      <sz val="12"/>
      <name val="바탕체"/>
      <family val="1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rgb="FF80008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8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3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2"/>
      <name val="돋움체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sz val="9"/>
      <name val="Courier New"/>
      <family val="3"/>
    </font>
    <font>
      <u/>
      <sz val="11"/>
      <color indexed="12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u/>
      <sz val="8.8000000000000007"/>
      <color theme="1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3"/>
      <name val="맑은 고딕"/>
      <family val="3"/>
      <charset val="129"/>
      <scheme val="minor"/>
    </font>
    <font>
      <sz val="9"/>
      <color theme="3"/>
      <name val="맑은 고딕"/>
      <family val="3"/>
      <charset val="129"/>
      <scheme val="minor"/>
    </font>
    <font>
      <b/>
      <sz val="10"/>
      <color theme="3"/>
      <name val="맑은 고딕"/>
      <family val="3"/>
      <charset val="129"/>
      <scheme val="minor"/>
    </font>
    <font>
      <b/>
      <sz val="9"/>
      <color theme="3"/>
      <name val="맑은 고딕"/>
      <family val="3"/>
      <charset val="129"/>
      <scheme val="minor"/>
    </font>
    <font>
      <b/>
      <vertAlign val="subscript"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sz val="10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theme="0"/>
      <name val="맑은 고딕"/>
      <family val="3"/>
      <charset val="129"/>
      <scheme val="minor"/>
    </font>
    <font>
      <b/>
      <vertAlign val="subscript"/>
      <sz val="9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sz val="9"/>
      <color rgb="FF0070C0"/>
      <name val="맑은 고딕"/>
      <family val="3"/>
      <charset val="129"/>
    </font>
  </fonts>
  <fills count="8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7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1" tint="0.499984740745262"/>
      </top>
      <bottom style="thin">
        <color theme="0" tint="-0.499984740745262"/>
      </bottom>
      <diagonal/>
    </border>
    <border>
      <left/>
      <right/>
      <top style="thin">
        <color theme="1" tint="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1" tint="0.499984740745262"/>
      </top>
      <bottom style="thin">
        <color theme="0" tint="-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23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989">
    <xf numFmtId="0" fontId="0" fillId="0" borderId="0">
      <alignment vertical="center"/>
    </xf>
    <xf numFmtId="0" fontId="1" fillId="0" borderId="0">
      <protection locked="0"/>
    </xf>
    <xf numFmtId="0" fontId="4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2" fillId="53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58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2" fillId="58" borderId="0" applyNumberFormat="0" applyBorder="0" applyAlignment="0" applyProtection="0"/>
    <xf numFmtId="0" fontId="22" fillId="53" borderId="0" applyNumberFormat="0" applyBorder="0" applyAlignment="0" applyProtection="0"/>
    <xf numFmtId="0" fontId="23" fillId="54" borderId="0" applyNumberFormat="0" applyBorder="0" applyAlignment="0" applyProtection="0"/>
    <xf numFmtId="0" fontId="23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61" borderId="0" applyNumberFormat="0" applyBorder="0" applyAlignment="0" applyProtection="0"/>
    <xf numFmtId="0" fontId="23" fillId="62" borderId="0" applyNumberFormat="0" applyBorder="0" applyAlignment="0" applyProtection="0"/>
    <xf numFmtId="0" fontId="23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63" borderId="0" applyNumberFormat="0" applyBorder="0" applyAlignment="0" applyProtection="0"/>
    <xf numFmtId="0" fontId="23" fillId="57" borderId="0" applyNumberFormat="0" applyBorder="0" applyAlignment="0" applyProtection="0"/>
    <xf numFmtId="0" fontId="23" fillId="64" borderId="0" applyNumberFormat="0" applyBorder="0" applyAlignment="0" applyProtection="0"/>
    <xf numFmtId="0" fontId="22" fillId="64" borderId="0" applyNumberFormat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6" fillId="65" borderId="0" applyNumberFormat="0" applyBorder="0" applyAlignment="0" applyProtection="0"/>
    <xf numFmtId="0" fontId="27" fillId="0" borderId="0"/>
    <xf numFmtId="0" fontId="7" fillId="0" borderId="0" applyFill="0" applyBorder="0" applyAlignment="0"/>
    <xf numFmtId="0" fontId="28" fillId="66" borderId="24" applyNumberFormat="0" applyAlignment="0" applyProtection="0"/>
    <xf numFmtId="0" fontId="29" fillId="0" borderId="0"/>
    <xf numFmtId="0" fontId="30" fillId="59" borderId="25" applyNumberFormat="0" applyAlignment="0" applyProtection="0"/>
    <xf numFmtId="0" fontId="31" fillId="0" borderId="0" applyFont="0" applyFill="0" applyBorder="0" applyAlignment="0" applyProtection="0"/>
    <xf numFmtId="185" fontId="7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86" fontId="7" fillId="0" borderId="0"/>
    <xf numFmtId="187" fontId="7" fillId="0" borderId="0"/>
    <xf numFmtId="0" fontId="32" fillId="67" borderId="0" applyNumberFormat="0" applyBorder="0" applyAlignment="0" applyProtection="0"/>
    <xf numFmtId="0" fontId="32" fillId="68" borderId="0" applyNumberFormat="0" applyBorder="0" applyAlignment="0" applyProtection="0"/>
    <xf numFmtId="0" fontId="32" fillId="69" borderId="0" applyNumberFormat="0" applyBorder="0" applyAlignment="0" applyProtection="0"/>
    <xf numFmtId="0" fontId="33" fillId="60" borderId="0" applyNumberFormat="0" applyBorder="0" applyAlignment="0" applyProtection="0"/>
    <xf numFmtId="38" fontId="34" fillId="70" borderId="0" applyNumberFormat="0" applyBorder="0" applyAlignment="0" applyProtection="0"/>
    <xf numFmtId="0" fontId="35" fillId="0" borderId="0">
      <alignment horizontal="left"/>
    </xf>
    <xf numFmtId="0" fontId="36" fillId="0" borderId="26" applyNumberFormat="0" applyAlignment="0" applyProtection="0">
      <alignment horizontal="left" vertical="center"/>
    </xf>
    <xf numFmtId="0" fontId="36" fillId="0" borderId="22">
      <alignment horizontal="left" vertical="center"/>
    </xf>
    <xf numFmtId="0" fontId="36" fillId="0" borderId="22">
      <alignment horizontal="left" vertical="center"/>
    </xf>
    <xf numFmtId="0" fontId="36" fillId="0" borderId="22">
      <alignment horizontal="left" vertical="center"/>
    </xf>
    <xf numFmtId="0" fontId="37" fillId="0" borderId="27" applyNumberFormat="0" applyFill="0" applyAlignment="0" applyProtection="0"/>
    <xf numFmtId="0" fontId="38" fillId="0" borderId="28" applyNumberFormat="0" applyFill="0" applyAlignment="0" applyProtection="0"/>
    <xf numFmtId="0" fontId="39" fillId="0" borderId="29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64" borderId="24" applyNumberFormat="0" applyAlignment="0" applyProtection="0"/>
    <xf numFmtId="10" fontId="34" fillId="70" borderId="20" applyNumberFormat="0" applyBorder="0" applyAlignment="0" applyProtection="0"/>
    <xf numFmtId="0" fontId="42" fillId="0" borderId="30" applyNumberFormat="0" applyFill="0" applyAlignment="0" applyProtection="0"/>
    <xf numFmtId="0" fontId="43" fillId="0" borderId="21"/>
    <xf numFmtId="0" fontId="44" fillId="71" borderId="0" applyNumberFormat="0" applyBorder="0" applyAlignment="0" applyProtection="0"/>
    <xf numFmtId="188" fontId="7" fillId="0" borderId="0"/>
    <xf numFmtId="0" fontId="31" fillId="0" borderId="0"/>
    <xf numFmtId="0" fontId="7" fillId="57" borderId="31" applyNumberFormat="0" applyFont="0" applyAlignment="0" applyProtection="0"/>
    <xf numFmtId="0" fontId="45" fillId="66" borderId="32" applyNumberFormat="0" applyAlignment="0" applyProtection="0"/>
    <xf numFmtId="10" fontId="3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3" fillId="0" borderId="0"/>
    <xf numFmtId="0" fontId="32" fillId="0" borderId="33" applyNumberFormat="0" applyFill="0" applyAlignment="0" applyProtection="0"/>
    <xf numFmtId="0" fontId="47" fillId="0" borderId="0" applyNumberFormat="0" applyFill="0" applyBorder="0" applyAlignment="0" applyProtection="0"/>
    <xf numFmtId="0" fontId="20" fillId="72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0" fillId="73" borderId="0" applyNumberFormat="0" applyBorder="0" applyAlignment="0" applyProtection="0">
      <alignment vertical="center"/>
    </xf>
    <xf numFmtId="0" fontId="20" fillId="73" borderId="0" applyNumberFormat="0" applyBorder="0" applyAlignment="0" applyProtection="0">
      <alignment vertical="center"/>
    </xf>
    <xf numFmtId="0" fontId="20" fillId="73" borderId="0" applyNumberFormat="0" applyBorder="0" applyAlignment="0" applyProtection="0">
      <alignment vertical="center"/>
    </xf>
    <xf numFmtId="0" fontId="20" fillId="73" borderId="0" applyNumberFormat="0" applyBorder="0" applyAlignment="0" applyProtection="0">
      <alignment vertical="center"/>
    </xf>
    <xf numFmtId="0" fontId="20" fillId="7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73" borderId="0" applyNumberFormat="0" applyBorder="0" applyAlignment="0" applyProtection="0">
      <alignment vertical="center"/>
    </xf>
    <xf numFmtId="0" fontId="20" fillId="73" borderId="0" applyNumberFormat="0" applyBorder="0" applyAlignment="0" applyProtection="0">
      <alignment vertical="center"/>
    </xf>
    <xf numFmtId="0" fontId="20" fillId="73" borderId="0" applyNumberFormat="0" applyBorder="0" applyAlignment="0" applyProtection="0">
      <alignment vertical="center"/>
    </xf>
    <xf numFmtId="0" fontId="20" fillId="73" borderId="0" applyNumberFormat="0" applyBorder="0" applyAlignment="0" applyProtection="0">
      <alignment vertical="center"/>
    </xf>
    <xf numFmtId="0" fontId="20" fillId="73" borderId="0" applyNumberFormat="0" applyBorder="0" applyAlignment="0" applyProtection="0">
      <alignment vertical="center"/>
    </xf>
    <xf numFmtId="0" fontId="20" fillId="73" borderId="0" applyNumberFormat="0" applyBorder="0" applyAlignment="0" applyProtection="0">
      <alignment vertical="center"/>
    </xf>
    <xf numFmtId="0" fontId="20" fillId="73" borderId="0" applyNumberFormat="0" applyBorder="0" applyAlignment="0" applyProtection="0">
      <alignment vertical="center"/>
    </xf>
    <xf numFmtId="0" fontId="20" fillId="73" borderId="0" applyNumberFormat="0" applyBorder="0" applyAlignment="0" applyProtection="0">
      <alignment vertical="center"/>
    </xf>
    <xf numFmtId="0" fontId="20" fillId="74" borderId="0" applyNumberFormat="0" applyBorder="0" applyAlignment="0" applyProtection="0">
      <alignment vertical="center"/>
    </xf>
    <xf numFmtId="0" fontId="20" fillId="74" borderId="0" applyNumberFormat="0" applyBorder="0" applyAlignment="0" applyProtection="0">
      <alignment vertical="center"/>
    </xf>
    <xf numFmtId="0" fontId="20" fillId="74" borderId="0" applyNumberFormat="0" applyBorder="0" applyAlignment="0" applyProtection="0">
      <alignment vertical="center"/>
    </xf>
    <xf numFmtId="0" fontId="20" fillId="74" borderId="0" applyNumberFormat="0" applyBorder="0" applyAlignment="0" applyProtection="0">
      <alignment vertical="center"/>
    </xf>
    <xf numFmtId="0" fontId="20" fillId="7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74" borderId="0" applyNumberFormat="0" applyBorder="0" applyAlignment="0" applyProtection="0">
      <alignment vertical="center"/>
    </xf>
    <xf numFmtId="0" fontId="20" fillId="74" borderId="0" applyNumberFormat="0" applyBorder="0" applyAlignment="0" applyProtection="0">
      <alignment vertical="center"/>
    </xf>
    <xf numFmtId="0" fontId="20" fillId="74" borderId="0" applyNumberFormat="0" applyBorder="0" applyAlignment="0" applyProtection="0">
      <alignment vertical="center"/>
    </xf>
    <xf numFmtId="0" fontId="20" fillId="74" borderId="0" applyNumberFormat="0" applyBorder="0" applyAlignment="0" applyProtection="0">
      <alignment vertical="center"/>
    </xf>
    <xf numFmtId="0" fontId="20" fillId="74" borderId="0" applyNumberFormat="0" applyBorder="0" applyAlignment="0" applyProtection="0">
      <alignment vertical="center"/>
    </xf>
    <xf numFmtId="0" fontId="20" fillId="74" borderId="0" applyNumberFormat="0" applyBorder="0" applyAlignment="0" applyProtection="0">
      <alignment vertical="center"/>
    </xf>
    <xf numFmtId="0" fontId="20" fillId="74" borderId="0" applyNumberFormat="0" applyBorder="0" applyAlignment="0" applyProtection="0">
      <alignment vertical="center"/>
    </xf>
    <xf numFmtId="0" fontId="20" fillId="74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76" borderId="24" applyNumberFormat="0" applyAlignment="0" applyProtection="0">
      <alignment vertical="center"/>
    </xf>
    <xf numFmtId="0" fontId="50" fillId="76" borderId="24" applyNumberFormat="0" applyAlignment="0" applyProtection="0">
      <alignment vertical="center"/>
    </xf>
    <xf numFmtId="0" fontId="50" fillId="76" borderId="24" applyNumberFormat="0" applyAlignment="0" applyProtection="0">
      <alignment vertical="center"/>
    </xf>
    <xf numFmtId="0" fontId="50" fillId="76" borderId="24" applyNumberFormat="0" applyAlignment="0" applyProtection="0">
      <alignment vertical="center"/>
    </xf>
    <xf numFmtId="0" fontId="50" fillId="76" borderId="2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0" fillId="76" borderId="24" applyNumberFormat="0" applyAlignment="0" applyProtection="0">
      <alignment vertical="center"/>
    </xf>
    <xf numFmtId="0" fontId="50" fillId="76" borderId="24" applyNumberFormat="0" applyAlignment="0" applyProtection="0">
      <alignment vertical="center"/>
    </xf>
    <xf numFmtId="0" fontId="50" fillId="76" borderId="24" applyNumberFormat="0" applyAlignment="0" applyProtection="0">
      <alignment vertical="center"/>
    </xf>
    <xf numFmtId="0" fontId="50" fillId="76" borderId="24" applyNumberFormat="0" applyAlignment="0" applyProtection="0">
      <alignment vertical="center"/>
    </xf>
    <xf numFmtId="0" fontId="50" fillId="76" borderId="24" applyNumberFormat="0" applyAlignment="0" applyProtection="0">
      <alignment vertical="center"/>
    </xf>
    <xf numFmtId="0" fontId="50" fillId="76" borderId="24" applyNumberFormat="0" applyAlignment="0" applyProtection="0">
      <alignment vertical="center"/>
    </xf>
    <xf numFmtId="0" fontId="50" fillId="76" borderId="24" applyNumberFormat="0" applyAlignment="0" applyProtection="0">
      <alignment vertical="center"/>
    </xf>
    <xf numFmtId="0" fontId="50" fillId="76" borderId="24" applyNumberFormat="0" applyAlignment="0" applyProtection="0">
      <alignment vertical="center"/>
    </xf>
    <xf numFmtId="189" fontId="52" fillId="0" borderId="0">
      <protection locked="0"/>
    </xf>
    <xf numFmtId="0" fontId="52" fillId="0" borderId="0">
      <protection locked="0"/>
    </xf>
    <xf numFmtId="0" fontId="52" fillId="0" borderId="0">
      <protection locked="0"/>
    </xf>
    <xf numFmtId="0" fontId="53" fillId="40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2" fillId="0" borderId="0">
      <protection locked="0"/>
    </xf>
    <xf numFmtId="0" fontId="52" fillId="0" borderId="0">
      <protection locked="0"/>
    </xf>
    <xf numFmtId="0" fontId="7" fillId="77" borderId="31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7" fillId="77" borderId="31" applyNumberFormat="0" applyFont="0" applyAlignment="0" applyProtection="0">
      <alignment vertical="center"/>
    </xf>
    <xf numFmtId="0" fontId="7" fillId="77" borderId="31" applyNumberFormat="0" applyFont="0" applyAlignment="0" applyProtection="0">
      <alignment vertical="center"/>
    </xf>
    <xf numFmtId="0" fontId="7" fillId="77" borderId="31" applyNumberFormat="0" applyFont="0" applyAlignment="0" applyProtection="0">
      <alignment vertical="center"/>
    </xf>
    <xf numFmtId="0" fontId="4" fillId="77" borderId="31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7" fillId="77" borderId="31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7" fillId="77" borderId="31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7" fillId="77" borderId="31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7" fillId="77" borderId="31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7" fillId="77" borderId="31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7" fillId="77" borderId="31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7" fillId="77" borderId="31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7" fillId="77" borderId="31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5" fillId="78" borderId="0" applyNumberFormat="0" applyBorder="0" applyAlignment="0" applyProtection="0">
      <alignment vertical="center"/>
    </xf>
    <xf numFmtId="0" fontId="55" fillId="78" borderId="0" applyNumberFormat="0" applyBorder="0" applyAlignment="0" applyProtection="0">
      <alignment vertical="center"/>
    </xf>
    <xf numFmtId="0" fontId="55" fillId="78" borderId="0" applyNumberFormat="0" applyBorder="0" applyAlignment="0" applyProtection="0">
      <alignment vertical="center"/>
    </xf>
    <xf numFmtId="0" fontId="55" fillId="78" borderId="0" applyNumberFormat="0" applyBorder="0" applyAlignment="0" applyProtection="0">
      <alignment vertical="center"/>
    </xf>
    <xf numFmtId="0" fontId="55" fillId="78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78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78" borderId="0" applyNumberFormat="0" applyBorder="0" applyAlignment="0" applyProtection="0">
      <alignment vertical="center"/>
    </xf>
    <xf numFmtId="0" fontId="55" fillId="78" borderId="0" applyNumberFormat="0" applyBorder="0" applyAlignment="0" applyProtection="0">
      <alignment vertical="center"/>
    </xf>
    <xf numFmtId="0" fontId="55" fillId="78" borderId="0" applyNumberFormat="0" applyBorder="0" applyAlignment="0" applyProtection="0">
      <alignment vertical="center"/>
    </xf>
    <xf numFmtId="0" fontId="55" fillId="78" borderId="0" applyNumberFormat="0" applyBorder="0" applyAlignment="0" applyProtection="0">
      <alignment vertical="center"/>
    </xf>
    <xf numFmtId="0" fontId="55" fillId="78" borderId="0" applyNumberFormat="0" applyBorder="0" applyAlignment="0" applyProtection="0">
      <alignment vertical="center"/>
    </xf>
    <xf numFmtId="0" fontId="55" fillId="78" borderId="0" applyNumberFormat="0" applyBorder="0" applyAlignment="0" applyProtection="0">
      <alignment vertical="center"/>
    </xf>
    <xf numFmtId="0" fontId="55" fillId="78" borderId="0" applyNumberFormat="0" applyBorder="0" applyAlignment="0" applyProtection="0">
      <alignment vertical="center"/>
    </xf>
    <xf numFmtId="0" fontId="57" fillId="0" borderId="0"/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0" fillId="79" borderId="25" applyNumberFormat="0" applyAlignment="0" applyProtection="0">
      <alignment vertical="center"/>
    </xf>
    <xf numFmtId="0" fontId="60" fillId="79" borderId="25" applyNumberFormat="0" applyAlignment="0" applyProtection="0">
      <alignment vertical="center"/>
    </xf>
    <xf numFmtId="0" fontId="60" fillId="79" borderId="25" applyNumberFormat="0" applyAlignment="0" applyProtection="0">
      <alignment vertical="center"/>
    </xf>
    <xf numFmtId="0" fontId="60" fillId="79" borderId="25" applyNumberFormat="0" applyAlignment="0" applyProtection="0">
      <alignment vertical="center"/>
    </xf>
    <xf numFmtId="0" fontId="60" fillId="79" borderId="25" applyNumberFormat="0" applyAlignment="0" applyProtection="0">
      <alignment vertical="center"/>
    </xf>
    <xf numFmtId="0" fontId="61" fillId="7" borderId="7" applyNumberFormat="0" applyAlignment="0" applyProtection="0">
      <alignment vertical="center"/>
    </xf>
    <xf numFmtId="0" fontId="61" fillId="7" borderId="7" applyNumberFormat="0" applyAlignment="0" applyProtection="0">
      <alignment vertical="center"/>
    </xf>
    <xf numFmtId="0" fontId="61" fillId="7" borderId="7" applyNumberFormat="0" applyAlignment="0" applyProtection="0">
      <alignment vertical="center"/>
    </xf>
    <xf numFmtId="0" fontId="61" fillId="7" borderId="7" applyNumberFormat="0" applyAlignment="0" applyProtection="0">
      <alignment vertical="center"/>
    </xf>
    <xf numFmtId="0" fontId="60" fillId="79" borderId="25" applyNumberFormat="0" applyAlignment="0" applyProtection="0">
      <alignment vertical="center"/>
    </xf>
    <xf numFmtId="0" fontId="60" fillId="79" borderId="25" applyNumberFormat="0" applyAlignment="0" applyProtection="0">
      <alignment vertical="center"/>
    </xf>
    <xf numFmtId="0" fontId="60" fillId="79" borderId="25" applyNumberFormat="0" applyAlignment="0" applyProtection="0">
      <alignment vertical="center"/>
    </xf>
    <xf numFmtId="0" fontId="60" fillId="79" borderId="25" applyNumberFormat="0" applyAlignment="0" applyProtection="0">
      <alignment vertical="center"/>
    </xf>
    <xf numFmtId="0" fontId="60" fillId="79" borderId="25" applyNumberFormat="0" applyAlignment="0" applyProtection="0">
      <alignment vertical="center"/>
    </xf>
    <xf numFmtId="0" fontId="60" fillId="79" borderId="25" applyNumberFormat="0" applyAlignment="0" applyProtection="0">
      <alignment vertical="center"/>
    </xf>
    <xf numFmtId="0" fontId="60" fillId="79" borderId="25" applyNumberFormat="0" applyAlignment="0" applyProtection="0">
      <alignment vertical="center"/>
    </xf>
    <xf numFmtId="0" fontId="60" fillId="79" borderId="25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90" fontId="4" fillId="0" borderId="0" applyFont="0" applyFill="0" applyBorder="0" applyAlignment="0" applyProtection="0">
      <alignment vertical="center"/>
    </xf>
    <xf numFmtId="190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90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" fillId="0" borderId="0">
      <protection locked="0"/>
    </xf>
    <xf numFmtId="41" fontId="1" fillId="0" borderId="0">
      <protection locked="0"/>
    </xf>
    <xf numFmtId="41" fontId="1" fillId="0" borderId="0">
      <protection locked="0"/>
    </xf>
    <xf numFmtId="41" fontId="1" fillId="0" borderId="0">
      <protection locked="0"/>
    </xf>
    <xf numFmtId="41" fontId="1" fillId="0" borderId="0">
      <protection locked="0"/>
    </xf>
    <xf numFmtId="41" fontId="7" fillId="0" borderId="0" applyFont="0" applyFill="0" applyBorder="0" applyAlignment="0" applyProtection="0"/>
    <xf numFmtId="41" fontId="6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90" fontId="4" fillId="0" borderId="0" applyFont="0" applyFill="0" applyBorder="0" applyAlignment="0" applyProtection="0">
      <alignment vertical="center"/>
    </xf>
    <xf numFmtId="190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90" fontId="4" fillId="0" borderId="0" applyFont="0" applyFill="0" applyBorder="0" applyAlignment="0" applyProtection="0">
      <alignment vertical="center"/>
    </xf>
    <xf numFmtId="190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1" fontId="65" fillId="0" borderId="0" applyFont="0" applyFill="0" applyBorder="0" applyAlignment="0" applyProtection="0"/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90" fontId="4" fillId="0" borderId="0" applyFont="0" applyFill="0" applyBorder="0" applyAlignment="0" applyProtection="0">
      <alignment vertical="center"/>
    </xf>
    <xf numFmtId="190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190" fontId="6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90" fontId="4" fillId="0" borderId="0" applyFont="0" applyFill="0" applyBorder="0" applyAlignment="0" applyProtection="0">
      <alignment vertical="center"/>
    </xf>
    <xf numFmtId="190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1" fillId="0" borderId="0"/>
    <xf numFmtId="0" fontId="66" fillId="0" borderId="34"/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35" applyNumberFormat="0" applyFill="0" applyAlignment="0" applyProtection="0">
      <alignment vertical="center"/>
    </xf>
    <xf numFmtId="0" fontId="70" fillId="0" borderId="35" applyNumberFormat="0" applyFill="0" applyAlignment="0" applyProtection="0">
      <alignment vertical="center"/>
    </xf>
    <xf numFmtId="0" fontId="70" fillId="0" borderId="35" applyNumberFormat="0" applyFill="0" applyAlignment="0" applyProtection="0">
      <alignment vertical="center"/>
    </xf>
    <xf numFmtId="0" fontId="70" fillId="0" borderId="35" applyNumberFormat="0" applyFill="0" applyAlignment="0" applyProtection="0">
      <alignment vertical="center"/>
    </xf>
    <xf numFmtId="0" fontId="70" fillId="0" borderId="35" applyNumberFormat="0" applyFill="0" applyAlignment="0" applyProtection="0">
      <alignment vertical="center"/>
    </xf>
    <xf numFmtId="0" fontId="71" fillId="0" borderId="9" applyNumberFormat="0" applyFill="0" applyAlignment="0" applyProtection="0">
      <alignment vertical="center"/>
    </xf>
    <xf numFmtId="0" fontId="71" fillId="0" borderId="9" applyNumberFormat="0" applyFill="0" applyAlignment="0" applyProtection="0">
      <alignment vertical="center"/>
    </xf>
    <xf numFmtId="0" fontId="71" fillId="0" borderId="9" applyNumberFormat="0" applyFill="0" applyAlignment="0" applyProtection="0">
      <alignment vertical="center"/>
    </xf>
    <xf numFmtId="0" fontId="71" fillId="0" borderId="9" applyNumberFormat="0" applyFill="0" applyAlignment="0" applyProtection="0">
      <alignment vertical="center"/>
    </xf>
    <xf numFmtId="0" fontId="70" fillId="0" borderId="35" applyNumberFormat="0" applyFill="0" applyAlignment="0" applyProtection="0">
      <alignment vertical="center"/>
    </xf>
    <xf numFmtId="0" fontId="70" fillId="0" borderId="35" applyNumberFormat="0" applyFill="0" applyAlignment="0" applyProtection="0">
      <alignment vertical="center"/>
    </xf>
    <xf numFmtId="0" fontId="70" fillId="0" borderId="35" applyNumberFormat="0" applyFill="0" applyAlignment="0" applyProtection="0">
      <alignment vertical="center"/>
    </xf>
    <xf numFmtId="0" fontId="70" fillId="0" borderId="35" applyNumberFormat="0" applyFill="0" applyAlignment="0" applyProtection="0">
      <alignment vertical="center"/>
    </xf>
    <xf numFmtId="0" fontId="70" fillId="0" borderId="35" applyNumberFormat="0" applyFill="0" applyAlignment="0" applyProtection="0">
      <alignment vertical="center"/>
    </xf>
    <xf numFmtId="0" fontId="70" fillId="0" borderId="35" applyNumberFormat="0" applyFill="0" applyAlignment="0" applyProtection="0">
      <alignment vertical="center"/>
    </xf>
    <xf numFmtId="0" fontId="70" fillId="0" borderId="35" applyNumberFormat="0" applyFill="0" applyAlignment="0" applyProtection="0">
      <alignment vertical="center"/>
    </xf>
    <xf numFmtId="0" fontId="70" fillId="0" borderId="35" applyNumberFormat="0" applyFill="0" applyAlignment="0" applyProtection="0">
      <alignment vertical="center"/>
    </xf>
    <xf numFmtId="0" fontId="72" fillId="44" borderId="24" applyNumberFormat="0" applyAlignment="0" applyProtection="0">
      <alignment vertical="center"/>
    </xf>
    <xf numFmtId="0" fontId="72" fillId="44" borderId="24" applyNumberFormat="0" applyAlignment="0" applyProtection="0">
      <alignment vertical="center"/>
    </xf>
    <xf numFmtId="0" fontId="72" fillId="44" borderId="24" applyNumberFormat="0" applyAlignment="0" applyProtection="0">
      <alignment vertical="center"/>
    </xf>
    <xf numFmtId="0" fontId="72" fillId="44" borderId="24" applyNumberFormat="0" applyAlignment="0" applyProtection="0">
      <alignment vertical="center"/>
    </xf>
    <xf numFmtId="0" fontId="72" fillId="44" borderId="24" applyNumberFormat="0" applyAlignment="0" applyProtection="0">
      <alignment vertical="center"/>
    </xf>
    <xf numFmtId="0" fontId="73" fillId="5" borderId="4" applyNumberFormat="0" applyAlignment="0" applyProtection="0">
      <alignment vertical="center"/>
    </xf>
    <xf numFmtId="0" fontId="73" fillId="5" borderId="4" applyNumberFormat="0" applyAlignment="0" applyProtection="0">
      <alignment vertical="center"/>
    </xf>
    <xf numFmtId="0" fontId="73" fillId="5" borderId="4" applyNumberFormat="0" applyAlignment="0" applyProtection="0">
      <alignment vertical="center"/>
    </xf>
    <xf numFmtId="0" fontId="73" fillId="5" borderId="4" applyNumberFormat="0" applyAlignment="0" applyProtection="0">
      <alignment vertical="center"/>
    </xf>
    <xf numFmtId="0" fontId="72" fillId="44" borderId="24" applyNumberFormat="0" applyAlignment="0" applyProtection="0">
      <alignment vertical="center"/>
    </xf>
    <xf numFmtId="0" fontId="72" fillId="44" borderId="24" applyNumberFormat="0" applyAlignment="0" applyProtection="0">
      <alignment vertical="center"/>
    </xf>
    <xf numFmtId="0" fontId="72" fillId="44" borderId="24" applyNumberFormat="0" applyAlignment="0" applyProtection="0">
      <alignment vertical="center"/>
    </xf>
    <xf numFmtId="0" fontId="72" fillId="44" borderId="24" applyNumberFormat="0" applyAlignment="0" applyProtection="0">
      <alignment vertical="center"/>
    </xf>
    <xf numFmtId="0" fontId="72" fillId="44" borderId="24" applyNumberFormat="0" applyAlignment="0" applyProtection="0">
      <alignment vertical="center"/>
    </xf>
    <xf numFmtId="0" fontId="72" fillId="44" borderId="24" applyNumberFormat="0" applyAlignment="0" applyProtection="0">
      <alignment vertical="center"/>
    </xf>
    <xf numFmtId="0" fontId="72" fillId="44" borderId="24" applyNumberFormat="0" applyAlignment="0" applyProtection="0">
      <alignment vertical="center"/>
    </xf>
    <xf numFmtId="0" fontId="72" fillId="44" borderId="24" applyNumberFormat="0" applyAlignment="0" applyProtection="0">
      <alignment vertical="center"/>
    </xf>
    <xf numFmtId="4" fontId="52" fillId="0" borderId="0">
      <protection locked="0"/>
    </xf>
    <xf numFmtId="192" fontId="52" fillId="0" borderId="0">
      <protection locked="0"/>
    </xf>
    <xf numFmtId="0" fontId="74" fillId="0" borderId="36" applyNumberFormat="0" applyFill="0" applyAlignment="0" applyProtection="0">
      <alignment vertical="center"/>
    </xf>
    <xf numFmtId="0" fontId="74" fillId="0" borderId="36" applyNumberFormat="0" applyFill="0" applyAlignment="0" applyProtection="0">
      <alignment vertical="center"/>
    </xf>
    <xf numFmtId="0" fontId="74" fillId="0" borderId="36" applyNumberFormat="0" applyFill="0" applyAlignment="0" applyProtection="0">
      <alignment vertical="center"/>
    </xf>
    <xf numFmtId="0" fontId="74" fillId="0" borderId="36" applyNumberFormat="0" applyFill="0" applyAlignment="0" applyProtection="0">
      <alignment vertical="center"/>
    </xf>
    <xf numFmtId="0" fontId="74" fillId="0" borderId="36" applyNumberFormat="0" applyFill="0" applyAlignment="0" applyProtection="0">
      <alignment vertical="center"/>
    </xf>
    <xf numFmtId="0" fontId="75" fillId="0" borderId="1" applyNumberFormat="0" applyFill="0" applyAlignment="0" applyProtection="0">
      <alignment vertical="center"/>
    </xf>
    <xf numFmtId="0" fontId="75" fillId="0" borderId="1" applyNumberFormat="0" applyFill="0" applyAlignment="0" applyProtection="0">
      <alignment vertical="center"/>
    </xf>
    <xf numFmtId="0" fontId="75" fillId="0" borderId="1" applyNumberFormat="0" applyFill="0" applyAlignment="0" applyProtection="0">
      <alignment vertical="center"/>
    </xf>
    <xf numFmtId="0" fontId="75" fillId="0" borderId="1" applyNumberFormat="0" applyFill="0" applyAlignment="0" applyProtection="0">
      <alignment vertical="center"/>
    </xf>
    <xf numFmtId="0" fontId="74" fillId="0" borderId="36" applyNumberFormat="0" applyFill="0" applyAlignment="0" applyProtection="0">
      <alignment vertical="center"/>
    </xf>
    <xf numFmtId="0" fontId="74" fillId="0" borderId="36" applyNumberFormat="0" applyFill="0" applyAlignment="0" applyProtection="0">
      <alignment vertical="center"/>
    </xf>
    <xf numFmtId="0" fontId="74" fillId="0" borderId="36" applyNumberFormat="0" applyFill="0" applyAlignment="0" applyProtection="0">
      <alignment vertical="center"/>
    </xf>
    <xf numFmtId="0" fontId="74" fillId="0" borderId="36" applyNumberFormat="0" applyFill="0" applyAlignment="0" applyProtection="0">
      <alignment vertical="center"/>
    </xf>
    <xf numFmtId="0" fontId="74" fillId="0" borderId="36" applyNumberFormat="0" applyFill="0" applyAlignment="0" applyProtection="0">
      <alignment vertical="center"/>
    </xf>
    <xf numFmtId="0" fontId="74" fillId="0" borderId="36" applyNumberFormat="0" applyFill="0" applyAlignment="0" applyProtection="0">
      <alignment vertical="center"/>
    </xf>
    <xf numFmtId="0" fontId="74" fillId="0" borderId="36" applyNumberFormat="0" applyFill="0" applyAlignment="0" applyProtection="0">
      <alignment vertical="center"/>
    </xf>
    <xf numFmtId="0" fontId="74" fillId="0" borderId="36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28" applyNumberFormat="0" applyFill="0" applyAlignment="0" applyProtection="0">
      <alignment vertical="center"/>
    </xf>
    <xf numFmtId="0" fontId="78" fillId="0" borderId="28" applyNumberFormat="0" applyFill="0" applyAlignment="0" applyProtection="0">
      <alignment vertical="center"/>
    </xf>
    <xf numFmtId="0" fontId="78" fillId="0" borderId="28" applyNumberFormat="0" applyFill="0" applyAlignment="0" applyProtection="0">
      <alignment vertical="center"/>
    </xf>
    <xf numFmtId="0" fontId="78" fillId="0" borderId="28" applyNumberFormat="0" applyFill="0" applyAlignment="0" applyProtection="0">
      <alignment vertical="center"/>
    </xf>
    <xf numFmtId="0" fontId="78" fillId="0" borderId="28" applyNumberFormat="0" applyFill="0" applyAlignment="0" applyProtection="0">
      <alignment vertical="center"/>
    </xf>
    <xf numFmtId="0" fontId="79" fillId="0" borderId="2" applyNumberFormat="0" applyFill="0" applyAlignment="0" applyProtection="0">
      <alignment vertical="center"/>
    </xf>
    <xf numFmtId="0" fontId="79" fillId="0" borderId="2" applyNumberFormat="0" applyFill="0" applyAlignment="0" applyProtection="0">
      <alignment vertical="center"/>
    </xf>
    <xf numFmtId="0" fontId="79" fillId="0" borderId="2" applyNumberFormat="0" applyFill="0" applyAlignment="0" applyProtection="0">
      <alignment vertical="center"/>
    </xf>
    <xf numFmtId="0" fontId="79" fillId="0" borderId="2" applyNumberFormat="0" applyFill="0" applyAlignment="0" applyProtection="0">
      <alignment vertical="center"/>
    </xf>
    <xf numFmtId="0" fontId="78" fillId="0" borderId="28" applyNumberFormat="0" applyFill="0" applyAlignment="0" applyProtection="0">
      <alignment vertical="center"/>
    </xf>
    <xf numFmtId="0" fontId="78" fillId="0" borderId="28" applyNumberFormat="0" applyFill="0" applyAlignment="0" applyProtection="0">
      <alignment vertical="center"/>
    </xf>
    <xf numFmtId="0" fontId="78" fillId="0" borderId="28" applyNumberFormat="0" applyFill="0" applyAlignment="0" applyProtection="0">
      <alignment vertical="center"/>
    </xf>
    <xf numFmtId="0" fontId="78" fillId="0" borderId="28" applyNumberFormat="0" applyFill="0" applyAlignment="0" applyProtection="0">
      <alignment vertical="center"/>
    </xf>
    <xf numFmtId="0" fontId="78" fillId="0" borderId="28" applyNumberFormat="0" applyFill="0" applyAlignment="0" applyProtection="0">
      <alignment vertical="center"/>
    </xf>
    <xf numFmtId="0" fontId="78" fillId="0" borderId="28" applyNumberFormat="0" applyFill="0" applyAlignment="0" applyProtection="0">
      <alignment vertical="center"/>
    </xf>
    <xf numFmtId="0" fontId="78" fillId="0" borderId="28" applyNumberFormat="0" applyFill="0" applyAlignment="0" applyProtection="0">
      <alignment vertical="center"/>
    </xf>
    <xf numFmtId="0" fontId="78" fillId="0" borderId="28" applyNumberFormat="0" applyFill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4" fillId="76" borderId="32" applyNumberFormat="0" applyAlignment="0" applyProtection="0">
      <alignment vertical="center"/>
    </xf>
    <xf numFmtId="0" fontId="84" fillId="76" borderId="32" applyNumberFormat="0" applyAlignment="0" applyProtection="0">
      <alignment vertical="center"/>
    </xf>
    <xf numFmtId="0" fontId="84" fillId="76" borderId="32" applyNumberFormat="0" applyAlignment="0" applyProtection="0">
      <alignment vertical="center"/>
    </xf>
    <xf numFmtId="0" fontId="84" fillId="76" borderId="32" applyNumberFormat="0" applyAlignment="0" applyProtection="0">
      <alignment vertical="center"/>
    </xf>
    <xf numFmtId="0" fontId="84" fillId="76" borderId="32" applyNumberFormat="0" applyAlignment="0" applyProtection="0">
      <alignment vertical="center"/>
    </xf>
    <xf numFmtId="0" fontId="85" fillId="6" borderId="5" applyNumberFormat="0" applyAlignment="0" applyProtection="0">
      <alignment vertical="center"/>
    </xf>
    <xf numFmtId="0" fontId="85" fillId="6" borderId="5" applyNumberFormat="0" applyAlignment="0" applyProtection="0">
      <alignment vertical="center"/>
    </xf>
    <xf numFmtId="0" fontId="85" fillId="6" borderId="5" applyNumberFormat="0" applyAlignment="0" applyProtection="0">
      <alignment vertical="center"/>
    </xf>
    <xf numFmtId="0" fontId="85" fillId="6" borderId="5" applyNumberFormat="0" applyAlignment="0" applyProtection="0">
      <alignment vertical="center"/>
    </xf>
    <xf numFmtId="0" fontId="84" fillId="76" borderId="32" applyNumberFormat="0" applyAlignment="0" applyProtection="0">
      <alignment vertical="center"/>
    </xf>
    <xf numFmtId="0" fontId="84" fillId="76" borderId="32" applyNumberFormat="0" applyAlignment="0" applyProtection="0">
      <alignment vertical="center"/>
    </xf>
    <xf numFmtId="0" fontId="84" fillId="76" borderId="32" applyNumberFormat="0" applyAlignment="0" applyProtection="0">
      <alignment vertical="center"/>
    </xf>
    <xf numFmtId="0" fontId="84" fillId="76" borderId="32" applyNumberFormat="0" applyAlignment="0" applyProtection="0">
      <alignment vertical="center"/>
    </xf>
    <xf numFmtId="0" fontId="84" fillId="76" borderId="32" applyNumberFormat="0" applyAlignment="0" applyProtection="0">
      <alignment vertical="center"/>
    </xf>
    <xf numFmtId="0" fontId="84" fillId="76" borderId="32" applyNumberFormat="0" applyAlignment="0" applyProtection="0">
      <alignment vertical="center"/>
    </xf>
    <xf numFmtId="0" fontId="84" fillId="76" borderId="32" applyNumberFormat="0" applyAlignment="0" applyProtection="0">
      <alignment vertical="center"/>
    </xf>
    <xf numFmtId="0" fontId="84" fillId="76" borderId="32" applyNumberFormat="0" applyAlignment="0" applyProtection="0">
      <alignment vertical="center"/>
    </xf>
    <xf numFmtId="193" fontId="65" fillId="0" borderId="0" applyFont="0" applyFill="0" applyBorder="0" applyAlignment="0" applyProtection="0"/>
    <xf numFmtId="0" fontId="86" fillId="0" borderId="0" applyFont="0" applyFill="0" applyBorder="0" applyAlignment="0" applyProtection="0"/>
    <xf numFmtId="42" fontId="7" fillId="0" borderId="0" applyFont="0" applyFill="0" applyBorder="0" applyAlignment="0" applyProtection="0"/>
    <xf numFmtId="194" fontId="52" fillId="0" borderId="0">
      <protection locked="0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8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6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6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64" fillId="0" borderId="0">
      <alignment vertical="center"/>
    </xf>
    <xf numFmtId="0" fontId="88" fillId="0" borderId="0">
      <alignment vertical="center"/>
    </xf>
    <xf numFmtId="0" fontId="7" fillId="0" borderId="0">
      <alignment vertical="center"/>
    </xf>
    <xf numFmtId="0" fontId="64" fillId="0" borderId="0">
      <alignment vertical="center"/>
    </xf>
    <xf numFmtId="0" fontId="7" fillId="0" borderId="0">
      <alignment vertical="center"/>
    </xf>
    <xf numFmtId="0" fontId="64" fillId="0" borderId="0">
      <alignment vertical="center"/>
    </xf>
    <xf numFmtId="0" fontId="7" fillId="0" borderId="0">
      <alignment vertical="center"/>
    </xf>
    <xf numFmtId="0" fontId="64" fillId="0" borderId="0">
      <alignment vertical="center"/>
    </xf>
    <xf numFmtId="0" fontId="7" fillId="0" borderId="0">
      <alignment vertical="center"/>
    </xf>
    <xf numFmtId="0" fontId="31" fillId="0" borderId="0"/>
    <xf numFmtId="0" fontId="7" fillId="0" borderId="0">
      <alignment vertical="center"/>
    </xf>
    <xf numFmtId="0" fontId="31" fillId="0" borderId="0"/>
    <xf numFmtId="0" fontId="7" fillId="0" borderId="0">
      <alignment vertical="center"/>
    </xf>
    <xf numFmtId="0" fontId="31" fillId="0" borderId="0"/>
    <xf numFmtId="0" fontId="4" fillId="0" borderId="0">
      <alignment vertical="center"/>
    </xf>
    <xf numFmtId="0" fontId="4" fillId="0" borderId="0">
      <alignment vertical="center"/>
    </xf>
    <xf numFmtId="0" fontId="6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6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4" fillId="0" borderId="0">
      <alignment vertical="center"/>
    </xf>
    <xf numFmtId="0" fontId="64" fillId="0" borderId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64" fillId="0" borderId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1" fillId="0" borderId="0"/>
    <xf numFmtId="0" fontId="7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64" fillId="0" borderId="0">
      <alignment vertical="center"/>
    </xf>
    <xf numFmtId="0" fontId="7" fillId="0" borderId="0">
      <alignment vertical="center"/>
    </xf>
    <xf numFmtId="0" fontId="6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4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4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4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4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4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4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0" borderId="0"/>
    <xf numFmtId="0" fontId="89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0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1" fillId="0" borderId="0"/>
    <xf numFmtId="0" fontId="1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1" fillId="0" borderId="0"/>
    <xf numFmtId="0" fontId="1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5" fillId="0" borderId="0"/>
    <xf numFmtId="0" fontId="1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87" fillId="0" borderId="0">
      <alignment vertical="center"/>
    </xf>
    <xf numFmtId="0" fontId="7" fillId="0" borderId="0">
      <alignment vertical="center"/>
    </xf>
    <xf numFmtId="0" fontId="87" fillId="0" borderId="0">
      <alignment vertical="center"/>
    </xf>
    <xf numFmtId="0" fontId="7" fillId="0" borderId="0">
      <alignment vertical="center"/>
    </xf>
    <xf numFmtId="0" fontId="87" fillId="0" borderId="0">
      <alignment vertical="center"/>
    </xf>
    <xf numFmtId="0" fontId="7" fillId="0" borderId="0">
      <alignment vertical="center"/>
    </xf>
    <xf numFmtId="0" fontId="8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8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87" fillId="0" borderId="0">
      <alignment vertical="center"/>
    </xf>
    <xf numFmtId="0" fontId="7" fillId="0" borderId="0">
      <alignment vertical="center"/>
    </xf>
    <xf numFmtId="0" fontId="87" fillId="0" borderId="0">
      <alignment vertical="center"/>
    </xf>
    <xf numFmtId="0" fontId="7" fillId="0" borderId="0">
      <alignment vertical="center"/>
    </xf>
    <xf numFmtId="0" fontId="87" fillId="0" borderId="0">
      <alignment vertical="center"/>
    </xf>
    <xf numFmtId="0" fontId="7" fillId="0" borderId="0">
      <alignment vertical="center"/>
    </xf>
    <xf numFmtId="0" fontId="87" fillId="0" borderId="0">
      <alignment vertical="center"/>
    </xf>
    <xf numFmtId="0" fontId="7" fillId="0" borderId="0">
      <alignment vertical="center"/>
    </xf>
    <xf numFmtId="0" fontId="8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8" fillId="0" borderId="0">
      <alignment vertical="center"/>
    </xf>
    <xf numFmtId="0" fontId="91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195" fontId="92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52" fillId="0" borderId="38">
      <protection locked="0"/>
    </xf>
    <xf numFmtId="196" fontId="52" fillId="0" borderId="0">
      <protection locked="0"/>
    </xf>
    <xf numFmtId="197" fontId="52" fillId="0" borderId="0">
      <protection locked="0"/>
    </xf>
    <xf numFmtId="41" fontId="95" fillId="0" borderId="0" applyFont="0" applyFill="0" applyBorder="0" applyAlignment="0" applyProtection="0">
      <alignment vertical="center"/>
    </xf>
    <xf numFmtId="9" fontId="95" fillId="0" borderId="0" applyFont="0" applyFill="0" applyBorder="0" applyAlignment="0" applyProtection="0">
      <alignment vertical="center"/>
    </xf>
    <xf numFmtId="0" fontId="95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7" borderId="7" applyNumberFormat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71" fillId="0" borderId="9" applyNumberFormat="0" applyFill="0" applyAlignment="0" applyProtection="0">
      <alignment vertical="center"/>
    </xf>
    <xf numFmtId="0" fontId="73" fillId="5" borderId="4" applyNumberFormat="0" applyAlignment="0" applyProtection="0">
      <alignment vertical="center"/>
    </xf>
    <xf numFmtId="0" fontId="75" fillId="0" borderId="1" applyNumberFormat="0" applyFill="0" applyAlignment="0" applyProtection="0">
      <alignment vertical="center"/>
    </xf>
    <xf numFmtId="0" fontId="79" fillId="0" borderId="2" applyNumberFormat="0" applyFill="0" applyAlignment="0" applyProtection="0">
      <alignment vertical="center"/>
    </xf>
    <xf numFmtId="0" fontId="81" fillId="0" borderId="3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5" fillId="6" borderId="5" applyNumberFormat="0" applyAlignment="0" applyProtection="0">
      <alignment vertical="center"/>
    </xf>
    <xf numFmtId="0" fontId="4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36" fillId="0" borderId="40">
      <alignment horizontal="left" vertical="center"/>
    </xf>
    <xf numFmtId="0" fontId="95" fillId="0" borderId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8" fillId="66" borderId="39" applyNumberFormat="0" applyAlignment="0" applyProtection="0"/>
    <xf numFmtId="0" fontId="36" fillId="0" borderId="40">
      <alignment horizontal="left" vertical="center"/>
    </xf>
    <xf numFmtId="0" fontId="36" fillId="0" borderId="40">
      <alignment horizontal="left" vertical="center"/>
    </xf>
    <xf numFmtId="0" fontId="41" fillId="64" borderId="39" applyNumberFormat="0" applyAlignment="0" applyProtection="0"/>
    <xf numFmtId="10" fontId="34" fillId="70" borderId="41" applyNumberFormat="0" applyBorder="0" applyAlignment="0" applyProtection="0"/>
    <xf numFmtId="0" fontId="7" fillId="57" borderId="45" applyNumberFormat="0" applyFont="0" applyAlignment="0" applyProtection="0"/>
    <xf numFmtId="0" fontId="45" fillId="66" borderId="47" applyNumberFormat="0" applyAlignment="0" applyProtection="0"/>
    <xf numFmtId="0" fontId="32" fillId="0" borderId="48" applyNumberFormat="0" applyFill="0" applyAlignment="0" applyProtection="0"/>
    <xf numFmtId="0" fontId="20" fillId="72" borderId="0" applyNumberFormat="0" applyBorder="0" applyAlignment="0" applyProtection="0">
      <alignment vertical="center"/>
    </xf>
    <xf numFmtId="0" fontId="20" fillId="73" borderId="0" applyNumberFormat="0" applyBorder="0" applyAlignment="0" applyProtection="0">
      <alignment vertical="center"/>
    </xf>
    <xf numFmtId="0" fontId="20" fillId="74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7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76" borderId="39" applyNumberFormat="0" applyAlignment="0" applyProtection="0">
      <alignment vertical="center"/>
    </xf>
    <xf numFmtId="0" fontId="50" fillId="76" borderId="39" applyNumberFormat="0" applyAlignment="0" applyProtection="0">
      <alignment vertical="center"/>
    </xf>
    <xf numFmtId="0" fontId="50" fillId="76" borderId="39" applyNumberFormat="0" applyAlignment="0" applyProtection="0">
      <alignment vertical="center"/>
    </xf>
    <xf numFmtId="0" fontId="50" fillId="76" borderId="39" applyNumberFormat="0" applyAlignment="0" applyProtection="0">
      <alignment vertical="center"/>
    </xf>
    <xf numFmtId="0" fontId="50" fillId="76" borderId="39" applyNumberFormat="0" applyAlignment="0" applyProtection="0">
      <alignment vertical="center"/>
    </xf>
    <xf numFmtId="0" fontId="50" fillId="76" borderId="39" applyNumberFormat="0" applyAlignment="0" applyProtection="0">
      <alignment vertical="center"/>
    </xf>
    <xf numFmtId="0" fontId="50" fillId="76" borderId="39" applyNumberFormat="0" applyAlignment="0" applyProtection="0">
      <alignment vertical="center"/>
    </xf>
    <xf numFmtId="0" fontId="50" fillId="76" borderId="39" applyNumberFormat="0" applyAlignment="0" applyProtection="0">
      <alignment vertical="center"/>
    </xf>
    <xf numFmtId="0" fontId="50" fillId="76" borderId="39" applyNumberFormat="0" applyAlignment="0" applyProtection="0">
      <alignment vertical="center"/>
    </xf>
    <xf numFmtId="0" fontId="50" fillId="76" borderId="39" applyNumberFormat="0" applyAlignment="0" applyProtection="0">
      <alignment vertical="center"/>
    </xf>
    <xf numFmtId="0" fontId="50" fillId="76" borderId="39" applyNumberFormat="0" applyAlignment="0" applyProtection="0">
      <alignment vertical="center"/>
    </xf>
    <xf numFmtId="0" fontId="50" fillId="76" borderId="39" applyNumberFormat="0" applyAlignment="0" applyProtection="0">
      <alignment vertical="center"/>
    </xf>
    <xf numFmtId="0" fontId="50" fillId="76" borderId="39" applyNumberFormat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7" fillId="77" borderId="45" applyNumberFormat="0" applyFont="0" applyAlignment="0" applyProtection="0">
      <alignment vertical="center"/>
    </xf>
    <xf numFmtId="0" fontId="7" fillId="77" borderId="45" applyNumberFormat="0" applyFont="0" applyAlignment="0" applyProtection="0">
      <alignment vertical="center"/>
    </xf>
    <xf numFmtId="0" fontId="7" fillId="77" borderId="45" applyNumberFormat="0" applyFont="0" applyAlignment="0" applyProtection="0">
      <alignment vertical="center"/>
    </xf>
    <xf numFmtId="0" fontId="7" fillId="77" borderId="45" applyNumberFormat="0" applyFont="0" applyAlignment="0" applyProtection="0">
      <alignment vertical="center"/>
    </xf>
    <xf numFmtId="0" fontId="4" fillId="77" borderId="45" applyNumberFormat="0" applyFont="0" applyAlignment="0" applyProtection="0">
      <alignment vertical="center"/>
    </xf>
    <xf numFmtId="0" fontId="7" fillId="77" borderId="45" applyNumberFormat="0" applyFont="0" applyAlignment="0" applyProtection="0">
      <alignment vertical="center"/>
    </xf>
    <xf numFmtId="0" fontId="7" fillId="77" borderId="45" applyNumberFormat="0" applyFont="0" applyAlignment="0" applyProtection="0">
      <alignment vertical="center"/>
    </xf>
    <xf numFmtId="0" fontId="7" fillId="77" borderId="45" applyNumberFormat="0" applyFont="0" applyAlignment="0" applyProtection="0">
      <alignment vertical="center"/>
    </xf>
    <xf numFmtId="0" fontId="7" fillId="77" borderId="45" applyNumberFormat="0" applyFont="0" applyAlignment="0" applyProtection="0">
      <alignment vertical="center"/>
    </xf>
    <xf numFmtId="0" fontId="7" fillId="77" borderId="45" applyNumberFormat="0" applyFont="0" applyAlignment="0" applyProtection="0">
      <alignment vertical="center"/>
    </xf>
    <xf numFmtId="0" fontId="7" fillId="77" borderId="45" applyNumberFormat="0" applyFont="0" applyAlignment="0" applyProtection="0">
      <alignment vertical="center"/>
    </xf>
    <xf numFmtId="0" fontId="7" fillId="77" borderId="45" applyNumberFormat="0" applyFont="0" applyAlignment="0" applyProtection="0">
      <alignment vertical="center"/>
    </xf>
    <xf numFmtId="0" fontId="7" fillId="77" borderId="45" applyNumberFormat="0" applyFont="0" applyAlignment="0" applyProtection="0">
      <alignment vertical="center"/>
    </xf>
    <xf numFmtId="0" fontId="55" fillId="78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0" fillId="79" borderId="25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91" fontId="65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70" fillId="0" borderId="46" applyNumberFormat="0" applyFill="0" applyAlignment="0" applyProtection="0">
      <alignment vertical="center"/>
    </xf>
    <xf numFmtId="0" fontId="70" fillId="0" borderId="46" applyNumberFormat="0" applyFill="0" applyAlignment="0" applyProtection="0">
      <alignment vertical="center"/>
    </xf>
    <xf numFmtId="0" fontId="70" fillId="0" borderId="46" applyNumberFormat="0" applyFill="0" applyAlignment="0" applyProtection="0">
      <alignment vertical="center"/>
    </xf>
    <xf numFmtId="0" fontId="70" fillId="0" borderId="46" applyNumberFormat="0" applyFill="0" applyAlignment="0" applyProtection="0">
      <alignment vertical="center"/>
    </xf>
    <xf numFmtId="0" fontId="70" fillId="0" borderId="46" applyNumberFormat="0" applyFill="0" applyAlignment="0" applyProtection="0">
      <alignment vertical="center"/>
    </xf>
    <xf numFmtId="0" fontId="70" fillId="0" borderId="46" applyNumberFormat="0" applyFill="0" applyAlignment="0" applyProtection="0">
      <alignment vertical="center"/>
    </xf>
    <xf numFmtId="0" fontId="70" fillId="0" borderId="46" applyNumberFormat="0" applyFill="0" applyAlignment="0" applyProtection="0">
      <alignment vertical="center"/>
    </xf>
    <xf numFmtId="0" fontId="70" fillId="0" borderId="46" applyNumberFormat="0" applyFill="0" applyAlignment="0" applyProtection="0">
      <alignment vertical="center"/>
    </xf>
    <xf numFmtId="0" fontId="70" fillId="0" borderId="46" applyNumberFormat="0" applyFill="0" applyAlignment="0" applyProtection="0">
      <alignment vertical="center"/>
    </xf>
    <xf numFmtId="0" fontId="70" fillId="0" borderId="46" applyNumberFormat="0" applyFill="0" applyAlignment="0" applyProtection="0">
      <alignment vertical="center"/>
    </xf>
    <xf numFmtId="0" fontId="70" fillId="0" borderId="46" applyNumberFormat="0" applyFill="0" applyAlignment="0" applyProtection="0">
      <alignment vertical="center"/>
    </xf>
    <xf numFmtId="0" fontId="70" fillId="0" borderId="46" applyNumberFormat="0" applyFill="0" applyAlignment="0" applyProtection="0">
      <alignment vertical="center"/>
    </xf>
    <xf numFmtId="0" fontId="70" fillId="0" borderId="46" applyNumberFormat="0" applyFill="0" applyAlignment="0" applyProtection="0">
      <alignment vertical="center"/>
    </xf>
    <xf numFmtId="0" fontId="72" fillId="44" borderId="39" applyNumberFormat="0" applyAlignment="0" applyProtection="0">
      <alignment vertical="center"/>
    </xf>
    <xf numFmtId="0" fontId="72" fillId="44" borderId="39" applyNumberFormat="0" applyAlignment="0" applyProtection="0">
      <alignment vertical="center"/>
    </xf>
    <xf numFmtId="0" fontId="72" fillId="44" borderId="39" applyNumberFormat="0" applyAlignment="0" applyProtection="0">
      <alignment vertical="center"/>
    </xf>
    <xf numFmtId="0" fontId="72" fillId="44" borderId="39" applyNumberFormat="0" applyAlignment="0" applyProtection="0">
      <alignment vertical="center"/>
    </xf>
    <xf numFmtId="0" fontId="72" fillId="44" borderId="39" applyNumberFormat="0" applyAlignment="0" applyProtection="0">
      <alignment vertical="center"/>
    </xf>
    <xf numFmtId="0" fontId="72" fillId="44" borderId="39" applyNumberFormat="0" applyAlignment="0" applyProtection="0">
      <alignment vertical="center"/>
    </xf>
    <xf numFmtId="0" fontId="72" fillId="44" borderId="39" applyNumberFormat="0" applyAlignment="0" applyProtection="0">
      <alignment vertical="center"/>
    </xf>
    <xf numFmtId="0" fontId="72" fillId="44" borderId="39" applyNumberFormat="0" applyAlignment="0" applyProtection="0">
      <alignment vertical="center"/>
    </xf>
    <xf numFmtId="0" fontId="72" fillId="44" borderId="39" applyNumberFormat="0" applyAlignment="0" applyProtection="0">
      <alignment vertical="center"/>
    </xf>
    <xf numFmtId="0" fontId="72" fillId="44" borderId="39" applyNumberFormat="0" applyAlignment="0" applyProtection="0">
      <alignment vertical="center"/>
    </xf>
    <xf numFmtId="0" fontId="72" fillId="44" borderId="39" applyNumberFormat="0" applyAlignment="0" applyProtection="0">
      <alignment vertical="center"/>
    </xf>
    <xf numFmtId="0" fontId="72" fillId="44" borderId="39" applyNumberFormat="0" applyAlignment="0" applyProtection="0">
      <alignment vertical="center"/>
    </xf>
    <xf numFmtId="0" fontId="72" fillId="44" borderId="39" applyNumberFormat="0" applyAlignment="0" applyProtection="0">
      <alignment vertical="center"/>
    </xf>
    <xf numFmtId="0" fontId="74" fillId="0" borderId="36" applyNumberFormat="0" applyFill="0" applyAlignment="0" applyProtection="0">
      <alignment vertical="center"/>
    </xf>
    <xf numFmtId="0" fontId="78" fillId="0" borderId="28" applyNumberFormat="0" applyFill="0" applyAlignment="0" applyProtection="0">
      <alignment vertical="center"/>
    </xf>
    <xf numFmtId="0" fontId="80" fillId="0" borderId="37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4" fillId="76" borderId="47" applyNumberFormat="0" applyAlignment="0" applyProtection="0">
      <alignment vertical="center"/>
    </xf>
    <xf numFmtId="0" fontId="84" fillId="76" borderId="47" applyNumberFormat="0" applyAlignment="0" applyProtection="0">
      <alignment vertical="center"/>
    </xf>
    <xf numFmtId="0" fontId="84" fillId="76" borderId="47" applyNumberFormat="0" applyAlignment="0" applyProtection="0">
      <alignment vertical="center"/>
    </xf>
    <xf numFmtId="0" fontId="84" fillId="76" borderId="47" applyNumberFormat="0" applyAlignment="0" applyProtection="0">
      <alignment vertical="center"/>
    </xf>
    <xf numFmtId="0" fontId="84" fillId="76" borderId="47" applyNumberFormat="0" applyAlignment="0" applyProtection="0">
      <alignment vertical="center"/>
    </xf>
    <xf numFmtId="0" fontId="84" fillId="76" borderId="47" applyNumberFormat="0" applyAlignment="0" applyProtection="0">
      <alignment vertical="center"/>
    </xf>
    <xf numFmtId="0" fontId="84" fillId="76" borderId="47" applyNumberFormat="0" applyAlignment="0" applyProtection="0">
      <alignment vertical="center"/>
    </xf>
    <xf numFmtId="0" fontId="84" fillId="76" borderId="47" applyNumberFormat="0" applyAlignment="0" applyProtection="0">
      <alignment vertical="center"/>
    </xf>
    <xf numFmtId="0" fontId="84" fillId="76" borderId="47" applyNumberFormat="0" applyAlignment="0" applyProtection="0">
      <alignment vertical="center"/>
    </xf>
    <xf numFmtId="0" fontId="84" fillId="76" borderId="47" applyNumberFormat="0" applyAlignment="0" applyProtection="0">
      <alignment vertical="center"/>
    </xf>
    <xf numFmtId="0" fontId="84" fillId="76" borderId="47" applyNumberFormat="0" applyAlignment="0" applyProtection="0">
      <alignment vertical="center"/>
    </xf>
    <xf numFmtId="0" fontId="84" fillId="76" borderId="47" applyNumberFormat="0" applyAlignment="0" applyProtection="0">
      <alignment vertical="center"/>
    </xf>
    <xf numFmtId="0" fontId="84" fillId="76" borderId="4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1" fillId="64" borderId="39" applyNumberFormat="0" applyAlignment="0" applyProtection="0"/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03">
    <xf numFmtId="0" fontId="0" fillId="0" borderId="0" xfId="0">
      <alignment vertical="center"/>
    </xf>
    <xf numFmtId="0" fontId="2" fillId="33" borderId="0" xfId="1" applyFont="1" applyFill="1" applyAlignment="1">
      <alignment vertical="top"/>
      <protection locked="0"/>
    </xf>
    <xf numFmtId="0" fontId="2" fillId="33" borderId="0" xfId="1" applyFont="1" applyFill="1" applyAlignment="1">
      <alignment vertical="center"/>
      <protection locked="0"/>
    </xf>
    <xf numFmtId="49" fontId="10" fillId="38" borderId="15" xfId="1" applyNumberFormat="1" applyFont="1" applyFill="1" applyBorder="1" applyAlignment="1" applyProtection="1">
      <alignment horizontal="center" vertical="center" wrapText="1"/>
    </xf>
    <xf numFmtId="0" fontId="10" fillId="38" borderId="15" xfId="1" applyFont="1" applyFill="1" applyBorder="1" applyAlignment="1">
      <alignment horizontal="center" vertical="center" wrapText="1"/>
      <protection locked="0"/>
    </xf>
    <xf numFmtId="176" fontId="15" fillId="0" borderId="0" xfId="1" applyNumberFormat="1" applyFont="1" applyFill="1" applyBorder="1" applyAlignment="1" applyProtection="1">
      <alignment horizontal="left" vertical="center"/>
    </xf>
    <xf numFmtId="0" fontId="2" fillId="0" borderId="0" xfId="1" applyFont="1" applyAlignment="1">
      <alignment vertical="top"/>
      <protection locked="0"/>
    </xf>
    <xf numFmtId="0" fontId="19" fillId="33" borderId="0" xfId="1" applyFont="1" applyFill="1" applyBorder="1" applyAlignment="1">
      <alignment horizontal="left" vertical="center"/>
      <protection locked="0"/>
    </xf>
    <xf numFmtId="0" fontId="94" fillId="33" borderId="0" xfId="1" applyFont="1" applyFill="1" applyAlignment="1">
      <alignment vertical="top"/>
      <protection locked="0"/>
    </xf>
    <xf numFmtId="49" fontId="14" fillId="0" borderId="0" xfId="1" applyNumberFormat="1" applyFont="1" applyFill="1" applyBorder="1" applyAlignment="1" applyProtection="1">
      <alignment horizontal="center" vertical="center"/>
    </xf>
    <xf numFmtId="183" fontId="14" fillId="0" borderId="0" xfId="6" applyNumberFormat="1" applyFont="1" applyFill="1" applyBorder="1" applyAlignment="1">
      <alignment vertical="center" wrapText="1"/>
    </xf>
    <xf numFmtId="0" fontId="2" fillId="0" borderId="0" xfId="1" applyFont="1" applyFill="1" applyAlignment="1">
      <alignment vertical="center"/>
      <protection locked="0"/>
    </xf>
    <xf numFmtId="177" fontId="2" fillId="0" borderId="0" xfId="1" applyNumberFormat="1" applyFont="1" applyFill="1" applyAlignment="1">
      <alignment vertical="center"/>
      <protection locked="0"/>
    </xf>
    <xf numFmtId="0" fontId="2" fillId="0" borderId="0" xfId="1" applyFont="1" applyFill="1" applyAlignment="1">
      <alignment vertical="top"/>
      <protection locked="0"/>
    </xf>
    <xf numFmtId="0" fontId="5" fillId="35" borderId="10" xfId="2" applyFont="1" applyFill="1" applyBorder="1" applyAlignment="1">
      <alignment horizontal="center" vertical="center" wrapText="1"/>
    </xf>
    <xf numFmtId="49" fontId="14" fillId="37" borderId="15" xfId="1" applyNumberFormat="1" applyFont="1" applyFill="1" applyBorder="1" applyAlignment="1" applyProtection="1">
      <alignment horizontal="center" vertical="center"/>
    </xf>
    <xf numFmtId="181" fontId="2" fillId="33" borderId="0" xfId="1" applyNumberFormat="1" applyFont="1" applyFill="1" applyAlignment="1">
      <alignment vertical="top"/>
      <protection locked="0"/>
    </xf>
    <xf numFmtId="181" fontId="94" fillId="33" borderId="0" xfId="1" applyNumberFormat="1" applyFont="1" applyFill="1" applyAlignment="1">
      <alignment vertical="top"/>
      <protection locked="0"/>
    </xf>
    <xf numFmtId="181" fontId="2" fillId="33" borderId="0" xfId="1" applyNumberFormat="1" applyFont="1" applyFill="1" applyAlignment="1">
      <alignment vertical="center"/>
      <protection locked="0"/>
    </xf>
    <xf numFmtId="181" fontId="14" fillId="0" borderId="0" xfId="6" applyNumberFormat="1" applyFont="1" applyFill="1" applyBorder="1" applyAlignment="1">
      <alignment vertical="center" wrapText="1"/>
    </xf>
    <xf numFmtId="181" fontId="2" fillId="0" borderId="0" xfId="1" applyNumberFormat="1" applyFont="1" applyFill="1" applyAlignment="1">
      <alignment vertical="center"/>
      <protection locked="0"/>
    </xf>
    <xf numFmtId="181" fontId="5" fillId="35" borderId="10" xfId="2" applyNumberFormat="1" applyFont="1" applyFill="1" applyBorder="1" applyAlignment="1">
      <alignment horizontal="center" vertical="center" wrapText="1"/>
    </xf>
    <xf numFmtId="181" fontId="5" fillId="35" borderId="11" xfId="2" applyNumberFormat="1" applyFont="1" applyFill="1" applyBorder="1" applyAlignment="1">
      <alignment horizontal="center" vertical="center" shrinkToFit="1"/>
    </xf>
    <xf numFmtId="0" fontId="16" fillId="0" borderId="0" xfId="1" applyFont="1" applyFill="1" applyBorder="1" applyAlignment="1">
      <alignment horizontal="center" vertical="center"/>
      <protection locked="0"/>
    </xf>
    <xf numFmtId="181" fontId="16" fillId="0" borderId="0" xfId="1" applyNumberFormat="1" applyFont="1" applyFill="1" applyBorder="1" applyAlignment="1">
      <alignment vertical="top"/>
      <protection locked="0"/>
    </xf>
    <xf numFmtId="0" fontId="16" fillId="0" borderId="0" xfId="1" applyFont="1" applyFill="1" applyBorder="1" applyAlignment="1">
      <alignment vertical="top"/>
      <protection locked="0"/>
    </xf>
    <xf numFmtId="181" fontId="10" fillId="38" borderId="14" xfId="1" applyNumberFormat="1" applyFont="1" applyFill="1" applyBorder="1" applyAlignment="1" applyProtection="1">
      <alignment horizontal="center" vertical="center" wrapText="1"/>
    </xf>
    <xf numFmtId="49" fontId="96" fillId="37" borderId="15" xfId="1" applyNumberFormat="1" applyFont="1" applyFill="1" applyBorder="1" applyAlignment="1" applyProtection="1">
      <alignment horizontal="center" vertical="center" wrapText="1"/>
    </xf>
    <xf numFmtId="180" fontId="97" fillId="36" borderId="10" xfId="3" applyNumberFormat="1" applyFont="1" applyFill="1" applyBorder="1" applyAlignment="1">
      <alignment horizontal="center" vertical="center"/>
    </xf>
    <xf numFmtId="181" fontId="97" fillId="34" borderId="12" xfId="3" applyNumberFormat="1" applyFont="1" applyFill="1" applyBorder="1" applyAlignment="1">
      <alignment horizontal="center" vertical="center"/>
    </xf>
    <xf numFmtId="179" fontId="97" fillId="34" borderId="12" xfId="3" applyNumberFormat="1" applyFont="1" applyFill="1" applyBorder="1" applyAlignment="1">
      <alignment horizontal="center" vertical="center"/>
    </xf>
    <xf numFmtId="49" fontId="98" fillId="37" borderId="15" xfId="1" applyNumberFormat="1" applyFont="1" applyFill="1" applyBorder="1" applyAlignment="1" applyProtection="1">
      <alignment horizontal="center" vertical="center" wrapText="1"/>
    </xf>
    <xf numFmtId="182" fontId="99" fillId="34" borderId="12" xfId="3740" applyNumberFormat="1" applyFont="1" applyFill="1" applyBorder="1" applyAlignment="1">
      <alignment horizontal="center" vertical="center"/>
    </xf>
    <xf numFmtId="199" fontId="99" fillId="34" borderId="12" xfId="3740" applyNumberFormat="1" applyFont="1" applyFill="1" applyBorder="1" applyAlignment="1">
      <alignment horizontal="center" vertical="center"/>
    </xf>
    <xf numFmtId="176" fontId="13" fillId="34" borderId="10" xfId="1" applyNumberFormat="1" applyFont="1" applyFill="1" applyBorder="1" applyAlignment="1" applyProtection="1">
      <alignment horizontal="center" vertical="center"/>
    </xf>
    <xf numFmtId="180" fontId="99" fillId="34" borderId="12" xfId="3" applyNumberFormat="1" applyFont="1" applyFill="1" applyBorder="1" applyAlignment="1">
      <alignment horizontal="center" vertical="center"/>
    </xf>
    <xf numFmtId="179" fontId="99" fillId="34" borderId="12" xfId="3" applyNumberFormat="1" applyFont="1" applyFill="1" applyBorder="1" applyAlignment="1">
      <alignment horizontal="center" vertical="center"/>
    </xf>
    <xf numFmtId="200" fontId="14" fillId="34" borderId="15" xfId="3740" applyNumberFormat="1" applyFont="1" applyFill="1" applyBorder="1" applyAlignment="1">
      <alignment horizontal="center" vertical="center" wrapText="1"/>
    </xf>
    <xf numFmtId="0" fontId="2" fillId="33" borderId="0" xfId="1" applyFont="1" applyFill="1" applyAlignment="1">
      <alignment horizontal="center" vertical="top"/>
      <protection locked="0"/>
    </xf>
    <xf numFmtId="182" fontId="10" fillId="38" borderId="15" xfId="1" applyNumberFormat="1" applyFont="1" applyFill="1" applyBorder="1" applyAlignment="1" applyProtection="1">
      <alignment horizontal="center" vertical="center" wrapText="1"/>
    </xf>
    <xf numFmtId="182" fontId="97" fillId="37" borderId="10" xfId="3775" applyNumberFormat="1" applyFont="1" applyFill="1" applyBorder="1" applyAlignment="1">
      <alignment horizontal="center" vertical="center"/>
    </xf>
    <xf numFmtId="184" fontId="97" fillId="37" borderId="10" xfId="3741" applyNumberFormat="1" applyFont="1" applyFill="1" applyBorder="1" applyAlignment="1">
      <alignment horizontal="center" vertical="center"/>
    </xf>
    <xf numFmtId="180" fontId="12" fillId="0" borderId="0" xfId="1" applyNumberFormat="1" applyFont="1" applyFill="1" applyAlignment="1">
      <alignment vertical="center"/>
      <protection locked="0"/>
    </xf>
    <xf numFmtId="178" fontId="96" fillId="37" borderId="15" xfId="1" applyNumberFormat="1" applyFont="1" applyFill="1" applyBorder="1" applyAlignment="1" applyProtection="1">
      <alignment horizontal="center" vertical="center" wrapText="1"/>
    </xf>
    <xf numFmtId="180" fontId="16" fillId="0" borderId="0" xfId="1" applyNumberFormat="1" applyFont="1" applyFill="1" applyBorder="1" applyAlignment="1">
      <alignment vertical="top"/>
      <protection locked="0"/>
    </xf>
    <xf numFmtId="198" fontId="14" fillId="34" borderId="15" xfId="6" applyNumberFormat="1" applyFont="1" applyFill="1" applyBorder="1" applyAlignment="1">
      <alignment horizontal="center" vertical="center" wrapText="1"/>
    </xf>
    <xf numFmtId="179" fontId="14" fillId="34" borderId="15" xfId="6" applyNumberFormat="1" applyFont="1" applyFill="1" applyBorder="1" applyAlignment="1">
      <alignment horizontal="center" vertical="center" wrapText="1"/>
    </xf>
    <xf numFmtId="178" fontId="14" fillId="34" borderId="15" xfId="6" applyNumberFormat="1" applyFont="1" applyFill="1" applyBorder="1" applyAlignment="1">
      <alignment vertical="center" wrapText="1"/>
    </xf>
    <xf numFmtId="182" fontId="5" fillId="35" borderId="11" xfId="2" applyNumberFormat="1" applyFont="1" applyFill="1" applyBorder="1" applyAlignment="1">
      <alignment horizontal="center" vertical="center" wrapText="1"/>
    </xf>
    <xf numFmtId="182" fontId="5" fillId="35" borderId="10" xfId="2" applyNumberFormat="1" applyFont="1" applyFill="1" applyBorder="1" applyAlignment="1">
      <alignment horizontal="center" vertical="center" wrapText="1"/>
    </xf>
    <xf numFmtId="182" fontId="14" fillId="0" borderId="0" xfId="6" applyNumberFormat="1" applyFont="1" applyFill="1" applyBorder="1" applyAlignment="1">
      <alignment vertical="center" wrapText="1"/>
    </xf>
    <xf numFmtId="182" fontId="10" fillId="38" borderId="15" xfId="1" applyNumberFormat="1" applyFont="1" applyFill="1" applyBorder="1" applyAlignment="1">
      <alignment horizontal="center" vertical="center" wrapText="1"/>
      <protection locked="0"/>
    </xf>
    <xf numFmtId="180" fontId="13" fillId="0" borderId="0" xfId="1" applyNumberFormat="1" applyFont="1" applyFill="1" applyAlignment="1">
      <alignment vertical="center"/>
      <protection locked="0"/>
    </xf>
    <xf numFmtId="182" fontId="2" fillId="33" borderId="0" xfId="1" applyNumberFormat="1" applyFont="1" applyFill="1" applyAlignment="1">
      <alignment vertical="top"/>
      <protection locked="0"/>
    </xf>
    <xf numFmtId="180" fontId="2" fillId="33" borderId="0" xfId="1" applyNumberFormat="1" applyFont="1" applyFill="1" applyAlignment="1">
      <alignment vertical="center"/>
      <protection locked="0"/>
    </xf>
    <xf numFmtId="180" fontId="2" fillId="33" borderId="0" xfId="1" applyNumberFormat="1" applyFont="1" applyFill="1" applyAlignment="1">
      <alignment vertical="top"/>
      <protection locked="0"/>
    </xf>
    <xf numFmtId="180" fontId="5" fillId="35" borderId="16" xfId="2" applyNumberFormat="1" applyFont="1" applyFill="1" applyBorder="1" applyAlignment="1">
      <alignment horizontal="center" vertical="center" wrapText="1"/>
    </xf>
    <xf numFmtId="180" fontId="97" fillId="34" borderId="12" xfId="3" applyNumberFormat="1" applyFont="1" applyFill="1" applyBorder="1" applyAlignment="1">
      <alignment horizontal="center" vertical="center"/>
    </xf>
    <xf numFmtId="180" fontId="5" fillId="35" borderId="11" xfId="2" applyNumberFormat="1" applyFont="1" applyFill="1" applyBorder="1" applyAlignment="1">
      <alignment horizontal="center" vertical="center" wrapText="1"/>
    </xf>
    <xf numFmtId="180" fontId="5" fillId="35" borderId="13" xfId="2" applyNumberFormat="1" applyFont="1" applyFill="1" applyBorder="1" applyAlignment="1">
      <alignment horizontal="center" vertical="center" wrapText="1"/>
    </xf>
    <xf numFmtId="201" fontId="97" fillId="34" borderId="12" xfId="3" applyNumberFormat="1" applyFont="1" applyFill="1" applyBorder="1" applyAlignment="1">
      <alignment horizontal="center" vertical="center"/>
    </xf>
    <xf numFmtId="202" fontId="96" fillId="37" borderId="15" xfId="1" applyNumberFormat="1" applyFont="1" applyFill="1" applyBorder="1" applyAlignment="1" applyProtection="1">
      <alignment horizontal="center" vertical="center" wrapText="1"/>
    </xf>
    <xf numFmtId="0" fontId="16" fillId="0" borderId="0" xfId="1" applyFont="1" applyFill="1" applyBorder="1" applyAlignment="1">
      <alignment horizontal="center" vertical="center"/>
      <protection locked="0"/>
    </xf>
    <xf numFmtId="0" fontId="5" fillId="35" borderId="11" xfId="2" applyFont="1" applyFill="1" applyBorder="1" applyAlignment="1">
      <alignment horizontal="center" vertical="center" wrapText="1"/>
    </xf>
    <xf numFmtId="181" fontId="5" fillId="35" borderId="11" xfId="2" applyNumberFormat="1" applyFont="1" applyFill="1" applyBorder="1" applyAlignment="1">
      <alignment horizontal="center" vertical="center" wrapText="1"/>
    </xf>
    <xf numFmtId="200" fontId="15" fillId="34" borderId="15" xfId="3740" applyNumberFormat="1" applyFont="1" applyFill="1" applyBorder="1" applyAlignment="1">
      <alignment horizontal="center" vertical="center" wrapText="1"/>
    </xf>
    <xf numFmtId="0" fontId="16" fillId="0" borderId="0" xfId="1" applyFont="1" applyFill="1" applyBorder="1" applyAlignment="1">
      <alignment horizontal="center" vertical="center"/>
      <protection locked="0"/>
    </xf>
    <xf numFmtId="0" fontId="14" fillId="0" borderId="0" xfId="1" applyFont="1" applyFill="1" applyBorder="1" applyAlignment="1">
      <alignment horizontal="left" vertical="center"/>
      <protection locked="0"/>
    </xf>
    <xf numFmtId="176" fontId="14" fillId="0" borderId="40" xfId="0" applyNumberFormat="1" applyFont="1" applyFill="1" applyBorder="1" applyAlignment="1" applyProtection="1">
      <alignment vertical="center"/>
    </xf>
    <xf numFmtId="0" fontId="14" fillId="33" borderId="0" xfId="1" applyFont="1" applyFill="1" applyBorder="1" applyAlignment="1">
      <alignment horizontal="left" vertical="center"/>
      <protection locked="0"/>
    </xf>
    <xf numFmtId="176" fontId="15" fillId="0" borderId="0" xfId="1" applyNumberFormat="1" applyFont="1" applyFill="1" applyBorder="1" applyAlignment="1" applyProtection="1">
      <alignment horizontal="center" vertical="center"/>
    </xf>
    <xf numFmtId="176" fontId="17" fillId="0" borderId="0" xfId="0" applyNumberFormat="1" applyFont="1" applyFill="1" applyBorder="1" applyAlignment="1" applyProtection="1">
      <alignment vertical="center"/>
    </xf>
    <xf numFmtId="176" fontId="14" fillId="0" borderId="0" xfId="0" applyNumberFormat="1" applyFont="1" applyFill="1" applyBorder="1" applyAlignment="1" applyProtection="1">
      <alignment vertical="center"/>
    </xf>
    <xf numFmtId="176" fontId="102" fillId="0" borderId="0" xfId="0" applyNumberFormat="1" applyFont="1" applyFill="1" applyBorder="1" applyAlignment="1" applyProtection="1">
      <alignment vertical="center"/>
    </xf>
    <xf numFmtId="0" fontId="2" fillId="33" borderId="53" xfId="0" applyFont="1" applyFill="1" applyBorder="1" applyAlignment="1" applyProtection="1">
      <alignment vertical="center"/>
      <protection locked="0"/>
    </xf>
    <xf numFmtId="0" fontId="2" fillId="33" borderId="23" xfId="0" applyFont="1" applyFill="1" applyBorder="1" applyAlignment="1" applyProtection="1">
      <alignment vertical="center"/>
      <protection locked="0"/>
    </xf>
    <xf numFmtId="0" fontId="2" fillId="33" borderId="40" xfId="0" applyFont="1" applyFill="1" applyBorder="1" applyAlignment="1" applyProtection="1">
      <alignment vertical="center"/>
      <protection locked="0"/>
    </xf>
    <xf numFmtId="0" fontId="2" fillId="33" borderId="55" xfId="0" applyFont="1" applyFill="1" applyBorder="1" applyAlignment="1" applyProtection="1">
      <alignment vertical="center"/>
      <protection locked="0"/>
    </xf>
    <xf numFmtId="0" fontId="2" fillId="33" borderId="56" xfId="0" applyFont="1" applyFill="1" applyBorder="1" applyAlignment="1" applyProtection="1">
      <alignment vertical="center"/>
      <protection locked="0"/>
    </xf>
    <xf numFmtId="0" fontId="2" fillId="33" borderId="57" xfId="0" applyFont="1" applyFill="1" applyBorder="1" applyAlignment="1" applyProtection="1">
      <alignment vertical="center"/>
      <protection locked="0"/>
    </xf>
    <xf numFmtId="0" fontId="2" fillId="33" borderId="58" xfId="0" applyFont="1" applyFill="1" applyBorder="1" applyAlignment="1" applyProtection="1">
      <alignment vertical="center"/>
      <protection locked="0"/>
    </xf>
    <xf numFmtId="0" fontId="2" fillId="33" borderId="60" xfId="0" applyFont="1" applyFill="1" applyBorder="1" applyAlignment="1" applyProtection="1">
      <alignment vertical="center"/>
      <protection locked="0"/>
    </xf>
    <xf numFmtId="0" fontId="2" fillId="33" borderId="0" xfId="0" applyFont="1" applyFill="1" applyBorder="1" applyAlignment="1" applyProtection="1">
      <alignment vertical="center"/>
      <protection locked="0"/>
    </xf>
    <xf numFmtId="0" fontId="2" fillId="33" borderId="62" xfId="0" applyFont="1" applyFill="1" applyBorder="1" applyAlignment="1" applyProtection="1">
      <alignment vertical="center"/>
      <protection locked="0"/>
    </xf>
    <xf numFmtId="0" fontId="16" fillId="0" borderId="0" xfId="1" applyFont="1" applyFill="1" applyBorder="1" applyAlignment="1">
      <alignment horizontal="center" vertical="center"/>
      <protection locked="0"/>
    </xf>
    <xf numFmtId="178" fontId="14" fillId="37" borderId="15" xfId="1" applyNumberFormat="1" applyFont="1" applyFill="1" applyBorder="1" applyAlignment="1" applyProtection="1">
      <alignment horizontal="center" vertical="center" wrapText="1"/>
    </xf>
    <xf numFmtId="180" fontId="2" fillId="36" borderId="10" xfId="3" applyNumberFormat="1" applyFont="1" applyFill="1" applyBorder="1" applyAlignment="1">
      <alignment horizontal="center" vertical="center"/>
    </xf>
    <xf numFmtId="49" fontId="14" fillId="37" borderId="15" xfId="1" applyNumberFormat="1" applyFont="1" applyFill="1" applyBorder="1" applyAlignment="1" applyProtection="1">
      <alignment horizontal="center" vertical="center" wrapText="1"/>
    </xf>
    <xf numFmtId="180" fontId="2" fillId="34" borderId="12" xfId="3" applyNumberFormat="1" applyFont="1" applyFill="1" applyBorder="1" applyAlignment="1">
      <alignment horizontal="center" vertical="center"/>
    </xf>
    <xf numFmtId="180" fontId="2" fillId="0" borderId="0" xfId="1" applyNumberFormat="1" applyFont="1" applyFill="1" applyAlignment="1">
      <alignment vertical="top"/>
      <protection locked="0"/>
    </xf>
    <xf numFmtId="200" fontId="14" fillId="34" borderId="15" xfId="3740" applyNumberFormat="1" applyFont="1" applyFill="1" applyBorder="1" applyAlignment="1">
      <alignment vertical="center" wrapText="1"/>
    </xf>
    <xf numFmtId="0" fontId="16" fillId="0" borderId="0" xfId="1" applyFont="1" applyFill="1" applyBorder="1" applyAlignment="1">
      <alignment horizontal="center" vertical="center"/>
      <protection locked="0"/>
    </xf>
    <xf numFmtId="184" fontId="15" fillId="37" borderId="14" xfId="1" applyNumberFormat="1" applyFont="1" applyFill="1" applyBorder="1" applyAlignment="1">
      <alignment horizontal="center" vertical="center"/>
      <protection locked="0"/>
    </xf>
    <xf numFmtId="176" fontId="15" fillId="34" borderId="15" xfId="1" applyNumberFormat="1" applyFont="1" applyFill="1" applyBorder="1" applyAlignment="1" applyProtection="1">
      <alignment horizontal="center" vertical="center"/>
    </xf>
    <xf numFmtId="176" fontId="15" fillId="36" borderId="51" xfId="1" applyNumberFormat="1" applyFont="1" applyFill="1" applyBorder="1" applyAlignment="1" applyProtection="1">
      <alignment horizontal="center" vertical="center"/>
    </xf>
    <xf numFmtId="176" fontId="17" fillId="0" borderId="41" xfId="0" applyNumberFormat="1" applyFont="1" applyFill="1" applyBorder="1" applyAlignment="1" applyProtection="1">
      <alignment vertical="center"/>
    </xf>
    <xf numFmtId="176" fontId="102" fillId="0" borderId="40" xfId="0" applyNumberFormat="1" applyFont="1" applyFill="1" applyBorder="1" applyAlignment="1" applyProtection="1">
      <alignment vertical="center"/>
    </xf>
    <xf numFmtId="176" fontId="102" fillId="0" borderId="52" xfId="0" applyNumberFormat="1" applyFont="1" applyFill="1" applyBorder="1" applyAlignment="1" applyProtection="1">
      <alignment vertical="center"/>
    </xf>
    <xf numFmtId="176" fontId="102" fillId="0" borderId="41" xfId="0" applyNumberFormat="1" applyFont="1" applyFill="1" applyBorder="1" applyAlignment="1" applyProtection="1">
      <alignment vertical="center"/>
    </xf>
    <xf numFmtId="176" fontId="17" fillId="0" borderId="23" xfId="0" applyNumberFormat="1" applyFont="1" applyFill="1" applyBorder="1" applyAlignment="1" applyProtection="1">
      <alignment vertical="center"/>
    </xf>
    <xf numFmtId="0" fontId="2" fillId="33" borderId="54" xfId="0" applyFont="1" applyFill="1" applyBorder="1" applyAlignment="1" applyProtection="1">
      <alignment vertical="center"/>
      <protection locked="0"/>
    </xf>
    <xf numFmtId="0" fontId="2" fillId="33" borderId="59" xfId="0" applyFont="1" applyFill="1" applyBorder="1" applyAlignment="1" applyProtection="1">
      <alignment vertical="center"/>
      <protection locked="0"/>
    </xf>
    <xf numFmtId="0" fontId="2" fillId="33" borderId="61" xfId="0" applyFont="1" applyFill="1" applyBorder="1" applyAlignment="1" applyProtection="1">
      <alignment vertical="center"/>
      <protection locked="0"/>
    </xf>
    <xf numFmtId="0" fontId="2" fillId="33" borderId="68" xfId="0" applyFont="1" applyFill="1" applyBorder="1" applyAlignment="1" applyProtection="1">
      <alignment vertical="center"/>
      <protection locked="0"/>
    </xf>
    <xf numFmtId="0" fontId="2" fillId="33" borderId="70" xfId="0" applyFont="1" applyFill="1" applyBorder="1" applyAlignment="1" applyProtection="1">
      <alignment vertical="center"/>
      <protection locked="0"/>
    </xf>
    <xf numFmtId="0" fontId="2" fillId="33" borderId="73" xfId="0" applyFont="1" applyFill="1" applyBorder="1" applyAlignment="1" applyProtection="1">
      <alignment vertical="center"/>
      <protection locked="0"/>
    </xf>
    <xf numFmtId="0" fontId="2" fillId="33" borderId="72" xfId="0" applyFont="1" applyFill="1" applyBorder="1" applyAlignment="1" applyProtection="1">
      <alignment vertical="center"/>
      <protection locked="0"/>
    </xf>
    <xf numFmtId="49" fontId="5" fillId="38" borderId="15" xfId="1" applyNumberFormat="1" applyFont="1" applyFill="1" applyBorder="1" applyAlignment="1" applyProtection="1">
      <alignment horizontal="center" vertical="center" wrapText="1"/>
    </xf>
    <xf numFmtId="0" fontId="5" fillId="38" borderId="15" xfId="1" applyFont="1" applyFill="1" applyBorder="1" applyAlignment="1">
      <alignment horizontal="center" vertical="center" wrapText="1"/>
      <protection locked="0"/>
    </xf>
    <xf numFmtId="182" fontId="5" fillId="38" borderId="15" xfId="1" applyNumberFormat="1" applyFont="1" applyFill="1" applyBorder="1" applyAlignment="1">
      <alignment horizontal="center" vertical="center" wrapText="1"/>
      <protection locked="0"/>
    </xf>
    <xf numFmtId="0" fontId="2" fillId="33" borderId="23" xfId="0" applyFont="1" applyFill="1" applyBorder="1" applyAlignment="1" applyProtection="1">
      <alignment horizontal="center" vertical="center"/>
      <protection locked="0"/>
    </xf>
    <xf numFmtId="0" fontId="2" fillId="33" borderId="40" xfId="0" applyFont="1" applyFill="1" applyBorder="1" applyAlignment="1" applyProtection="1">
      <alignment horizontal="center" vertical="center"/>
      <protection locked="0"/>
    </xf>
    <xf numFmtId="0" fontId="2" fillId="33" borderId="53" xfId="0" applyFont="1" applyFill="1" applyBorder="1" applyAlignment="1" applyProtection="1">
      <alignment horizontal="center" vertical="center"/>
      <protection locked="0"/>
    </xf>
    <xf numFmtId="181" fontId="5" fillId="35" borderId="11" xfId="2" applyNumberFormat="1" applyFont="1" applyFill="1" applyBorder="1" applyAlignment="1">
      <alignment horizontal="center" vertical="center" wrapText="1"/>
    </xf>
    <xf numFmtId="0" fontId="2" fillId="33" borderId="23" xfId="0" applyFont="1" applyFill="1" applyBorder="1" applyAlignment="1" applyProtection="1">
      <alignment horizontal="left" vertical="center"/>
      <protection locked="0"/>
    </xf>
    <xf numFmtId="0" fontId="2" fillId="33" borderId="40" xfId="0" applyFont="1" applyFill="1" applyBorder="1" applyAlignment="1" applyProtection="1">
      <alignment horizontal="left" vertical="center"/>
      <protection locked="0"/>
    </xf>
    <xf numFmtId="0" fontId="2" fillId="33" borderId="53" xfId="0" applyFont="1" applyFill="1" applyBorder="1" applyAlignment="1" applyProtection="1">
      <alignment horizontal="left" vertical="center"/>
      <protection locked="0"/>
    </xf>
    <xf numFmtId="180" fontId="5" fillId="35" borderId="10" xfId="2" applyNumberFormat="1" applyFont="1" applyFill="1" applyBorder="1" applyAlignment="1">
      <alignment horizontal="center" vertical="center" wrapText="1"/>
    </xf>
    <xf numFmtId="178" fontId="14" fillId="34" borderId="15" xfId="6" applyNumberFormat="1" applyFont="1" applyFill="1" applyBorder="1" applyAlignment="1">
      <alignment horizontal="center" vertical="center" wrapText="1"/>
    </xf>
    <xf numFmtId="0" fontId="2" fillId="33" borderId="71" xfId="0" applyFont="1" applyFill="1" applyBorder="1" applyAlignment="1" applyProtection="1">
      <alignment horizontal="left" vertical="center"/>
      <protection locked="0"/>
    </xf>
    <xf numFmtId="0" fontId="2" fillId="33" borderId="57" xfId="0" applyFont="1" applyFill="1" applyBorder="1" applyAlignment="1" applyProtection="1">
      <alignment horizontal="center" vertical="center"/>
      <protection locked="0"/>
    </xf>
    <xf numFmtId="0" fontId="2" fillId="33" borderId="55" xfId="0" applyFont="1" applyFill="1" applyBorder="1" applyAlignment="1" applyProtection="1">
      <alignment horizontal="center" vertical="center"/>
      <protection locked="0"/>
    </xf>
    <xf numFmtId="0" fontId="2" fillId="33" borderId="71" xfId="0" applyFont="1" applyFill="1" applyBorder="1" applyAlignment="1" applyProtection="1">
      <alignment horizontal="center" vertical="center"/>
      <protection locked="0"/>
    </xf>
    <xf numFmtId="0" fontId="2" fillId="33" borderId="62" xfId="0" applyFont="1" applyFill="1" applyBorder="1" applyAlignment="1" applyProtection="1">
      <alignment horizontal="center" vertical="center"/>
      <protection locked="0"/>
    </xf>
    <xf numFmtId="0" fontId="2" fillId="33" borderId="69" xfId="0" applyFont="1" applyFill="1" applyBorder="1" applyAlignment="1" applyProtection="1">
      <alignment horizontal="center" vertical="center"/>
      <protection locked="0"/>
    </xf>
    <xf numFmtId="0" fontId="2" fillId="33" borderId="74" xfId="0" applyFont="1" applyFill="1" applyBorder="1" applyAlignment="1" applyProtection="1">
      <alignment vertical="center"/>
      <protection locked="0"/>
    </xf>
    <xf numFmtId="0" fontId="2" fillId="33" borderId="75" xfId="0" applyFont="1" applyFill="1" applyBorder="1" applyAlignment="1" applyProtection="1">
      <alignment vertical="center"/>
      <protection locked="0"/>
    </xf>
    <xf numFmtId="0" fontId="2" fillId="33" borderId="57" xfId="0" applyFont="1" applyFill="1" applyBorder="1" applyAlignment="1" applyProtection="1">
      <alignment vertical="center" wrapText="1"/>
      <protection locked="0"/>
    </xf>
    <xf numFmtId="0" fontId="2" fillId="33" borderId="58" xfId="0" applyFont="1" applyFill="1" applyBorder="1" applyAlignment="1" applyProtection="1">
      <alignment vertical="center" wrapText="1"/>
      <protection locked="0"/>
    </xf>
    <xf numFmtId="0" fontId="2" fillId="33" borderId="54" xfId="0" applyFont="1" applyFill="1" applyBorder="1" applyAlignment="1" applyProtection="1">
      <alignment vertical="center" wrapText="1"/>
      <protection locked="0"/>
    </xf>
    <xf numFmtId="0" fontId="2" fillId="33" borderId="55" xfId="0" applyFont="1" applyFill="1" applyBorder="1" applyAlignment="1" applyProtection="1">
      <alignment vertical="center" wrapText="1"/>
      <protection locked="0"/>
    </xf>
    <xf numFmtId="0" fontId="2" fillId="33" borderId="56" xfId="0" applyFont="1" applyFill="1" applyBorder="1" applyAlignment="1" applyProtection="1">
      <alignment vertical="center" wrapText="1"/>
      <protection locked="0"/>
    </xf>
    <xf numFmtId="0" fontId="2" fillId="33" borderId="61" xfId="0" applyFont="1" applyFill="1" applyBorder="1" applyAlignment="1" applyProtection="1">
      <alignment vertical="center" wrapText="1"/>
      <protection locked="0"/>
    </xf>
    <xf numFmtId="0" fontId="15" fillId="34" borderId="15" xfId="3740" applyNumberFormat="1" applyFont="1" applyFill="1" applyBorder="1" applyAlignment="1">
      <alignment horizontal="center" vertical="center" wrapText="1"/>
    </xf>
    <xf numFmtId="176" fontId="102" fillId="0" borderId="23" xfId="0" applyNumberFormat="1" applyFont="1" applyFill="1" applyBorder="1" applyAlignment="1" applyProtection="1">
      <alignment horizontal="left" vertical="center"/>
    </xf>
    <xf numFmtId="176" fontId="102" fillId="0" borderId="40" xfId="0" applyNumberFormat="1" applyFont="1" applyFill="1" applyBorder="1" applyAlignment="1" applyProtection="1">
      <alignment horizontal="left" vertical="center"/>
    </xf>
    <xf numFmtId="176" fontId="102" fillId="0" borderId="53" xfId="0" applyNumberFormat="1" applyFont="1" applyFill="1" applyBorder="1" applyAlignment="1" applyProtection="1">
      <alignment horizontal="left" vertical="center"/>
    </xf>
    <xf numFmtId="176" fontId="14" fillId="0" borderId="23" xfId="0" applyNumberFormat="1" applyFont="1" applyFill="1" applyBorder="1" applyAlignment="1" applyProtection="1">
      <alignment horizontal="left" vertical="center"/>
    </xf>
    <xf numFmtId="176" fontId="14" fillId="0" borderId="40" xfId="0" applyNumberFormat="1" applyFont="1" applyFill="1" applyBorder="1" applyAlignment="1" applyProtection="1">
      <alignment horizontal="left" vertical="center"/>
    </xf>
    <xf numFmtId="176" fontId="14" fillId="0" borderId="53" xfId="0" applyNumberFormat="1" applyFont="1" applyFill="1" applyBorder="1" applyAlignment="1" applyProtection="1">
      <alignment horizontal="left" vertical="center"/>
    </xf>
    <xf numFmtId="0" fontId="16" fillId="0" borderId="0" xfId="1" applyFont="1" applyFill="1" applyBorder="1" applyAlignment="1">
      <alignment horizontal="center" vertical="center"/>
      <protection locked="0"/>
    </xf>
    <xf numFmtId="0" fontId="2" fillId="33" borderId="23" xfId="0" applyFont="1" applyFill="1" applyBorder="1" applyAlignment="1" applyProtection="1">
      <alignment horizontal="center" vertical="center"/>
      <protection locked="0"/>
    </xf>
    <xf numFmtId="0" fontId="2" fillId="33" borderId="40" xfId="0" applyFont="1" applyFill="1" applyBorder="1" applyAlignment="1" applyProtection="1">
      <alignment horizontal="center" vertical="center"/>
      <protection locked="0"/>
    </xf>
    <xf numFmtId="0" fontId="2" fillId="33" borderId="53" xfId="0" applyFont="1" applyFill="1" applyBorder="1" applyAlignment="1" applyProtection="1">
      <alignment horizontal="center" vertical="center"/>
      <protection locked="0"/>
    </xf>
    <xf numFmtId="0" fontId="2" fillId="33" borderId="23" xfId="0" applyFont="1" applyFill="1" applyBorder="1" applyAlignment="1" applyProtection="1">
      <alignment horizontal="left" vertical="center"/>
      <protection locked="0"/>
    </xf>
    <xf numFmtId="0" fontId="2" fillId="33" borderId="40" xfId="0" applyFont="1" applyFill="1" applyBorder="1" applyAlignment="1" applyProtection="1">
      <alignment horizontal="left" vertical="center"/>
      <protection locked="0"/>
    </xf>
    <xf numFmtId="0" fontId="2" fillId="33" borderId="53" xfId="0" applyFont="1" applyFill="1" applyBorder="1" applyAlignment="1" applyProtection="1">
      <alignment horizontal="left" vertical="center"/>
      <protection locked="0"/>
    </xf>
    <xf numFmtId="0" fontId="14" fillId="33" borderId="63" xfId="1" applyFont="1" applyFill="1" applyBorder="1" applyAlignment="1">
      <alignment horizontal="left" vertical="center"/>
      <protection locked="0"/>
    </xf>
    <xf numFmtId="0" fontId="14" fillId="33" borderId="64" xfId="1" applyFont="1" applyFill="1" applyBorder="1" applyAlignment="1">
      <alignment horizontal="left" vertical="center"/>
      <protection locked="0"/>
    </xf>
    <xf numFmtId="0" fontId="14" fillId="33" borderId="67" xfId="1" applyFont="1" applyFill="1" applyBorder="1" applyAlignment="1">
      <alignment horizontal="left" vertical="center"/>
      <protection locked="0"/>
    </xf>
    <xf numFmtId="0" fontId="14" fillId="33" borderId="49" xfId="1" applyFont="1" applyFill="1" applyBorder="1" applyAlignment="1">
      <alignment horizontal="left" vertical="center"/>
      <protection locked="0"/>
    </xf>
    <xf numFmtId="0" fontId="14" fillId="33" borderId="65" xfId="1" applyFont="1" applyFill="1" applyBorder="1" applyAlignment="1">
      <alignment horizontal="left" vertical="center"/>
      <protection locked="0"/>
    </xf>
    <xf numFmtId="0" fontId="14" fillId="33" borderId="66" xfId="1" applyFont="1" applyFill="1" applyBorder="1" applyAlignment="1">
      <alignment horizontal="left" vertical="center"/>
      <protection locked="0"/>
    </xf>
    <xf numFmtId="181" fontId="5" fillId="35" borderId="13" xfId="2" applyNumberFormat="1" applyFont="1" applyFill="1" applyBorder="1" applyAlignment="1">
      <alignment horizontal="center" vertical="center" wrapText="1"/>
    </xf>
    <xf numFmtId="181" fontId="5" fillId="35" borderId="12" xfId="2" applyNumberFormat="1" applyFont="1" applyFill="1" applyBorder="1" applyAlignment="1">
      <alignment horizontal="center" vertical="center" wrapText="1"/>
    </xf>
    <xf numFmtId="0" fontId="5" fillId="35" borderId="13" xfId="2" applyFont="1" applyFill="1" applyBorder="1" applyAlignment="1">
      <alignment horizontal="center" vertical="center" wrapText="1"/>
    </xf>
    <xf numFmtId="0" fontId="5" fillId="35" borderId="12" xfId="2" applyFont="1" applyFill="1" applyBorder="1" applyAlignment="1">
      <alignment horizontal="center" vertical="center" wrapText="1"/>
    </xf>
    <xf numFmtId="181" fontId="104" fillId="35" borderId="13" xfId="2" applyNumberFormat="1" applyFont="1" applyFill="1" applyBorder="1" applyAlignment="1">
      <alignment horizontal="center" vertical="center" wrapText="1"/>
    </xf>
    <xf numFmtId="181" fontId="104" fillId="35" borderId="12" xfId="2" applyNumberFormat="1" applyFont="1" applyFill="1" applyBorder="1" applyAlignment="1">
      <alignment horizontal="center" vertical="center" wrapText="1"/>
    </xf>
    <xf numFmtId="181" fontId="10" fillId="38" borderId="19" xfId="1" applyNumberFormat="1" applyFont="1" applyFill="1" applyBorder="1" applyAlignment="1" applyProtection="1">
      <alignment horizontal="center" vertical="center" shrinkToFit="1"/>
    </xf>
    <xf numFmtId="181" fontId="10" fillId="38" borderId="49" xfId="1" applyNumberFormat="1" applyFont="1" applyFill="1" applyBorder="1" applyAlignment="1" applyProtection="1">
      <alignment horizontal="center" vertical="center" shrinkToFit="1"/>
    </xf>
    <xf numFmtId="181" fontId="5" fillId="35" borderId="18" xfId="2" applyNumberFormat="1" applyFont="1" applyFill="1" applyBorder="1" applyAlignment="1">
      <alignment horizontal="center" vertical="center" wrapText="1"/>
    </xf>
    <xf numFmtId="0" fontId="107" fillId="37" borderId="57" xfId="0" applyFont="1" applyFill="1" applyBorder="1" applyAlignment="1" applyProtection="1">
      <alignment horizontal="left" vertical="top"/>
      <protection locked="0"/>
    </xf>
    <xf numFmtId="0" fontId="107" fillId="37" borderId="58" xfId="0" applyFont="1" applyFill="1" applyBorder="1" applyAlignment="1" applyProtection="1">
      <alignment horizontal="left" vertical="top"/>
      <protection locked="0"/>
    </xf>
    <xf numFmtId="0" fontId="107" fillId="37" borderId="54" xfId="0" applyFont="1" applyFill="1" applyBorder="1" applyAlignment="1" applyProtection="1">
      <alignment horizontal="left" vertical="top"/>
      <protection locked="0"/>
    </xf>
    <xf numFmtId="0" fontId="107" fillId="37" borderId="60" xfId="0" applyFont="1" applyFill="1" applyBorder="1" applyAlignment="1" applyProtection="1">
      <alignment horizontal="left" vertical="top"/>
      <protection locked="0"/>
    </xf>
    <xf numFmtId="0" fontId="107" fillId="37" borderId="0" xfId="0" applyFont="1" applyFill="1" applyBorder="1" applyAlignment="1" applyProtection="1">
      <alignment horizontal="left" vertical="top"/>
      <protection locked="0"/>
    </xf>
    <xf numFmtId="0" fontId="107" fillId="37" borderId="59" xfId="0" applyFont="1" applyFill="1" applyBorder="1" applyAlignment="1" applyProtection="1">
      <alignment horizontal="left" vertical="top"/>
      <protection locked="0"/>
    </xf>
    <xf numFmtId="0" fontId="107" fillId="37" borderId="55" xfId="0" applyFont="1" applyFill="1" applyBorder="1" applyAlignment="1" applyProtection="1">
      <alignment horizontal="left" vertical="top"/>
      <protection locked="0"/>
    </xf>
    <xf numFmtId="0" fontId="107" fillId="37" borderId="56" xfId="0" applyFont="1" applyFill="1" applyBorder="1" applyAlignment="1" applyProtection="1">
      <alignment horizontal="left" vertical="top"/>
      <protection locked="0"/>
    </xf>
    <xf numFmtId="0" fontId="107" fillId="37" borderId="61" xfId="0" applyFont="1" applyFill="1" applyBorder="1" applyAlignment="1" applyProtection="1">
      <alignment horizontal="left" vertical="top"/>
      <protection locked="0"/>
    </xf>
    <xf numFmtId="0" fontId="106" fillId="37" borderId="23" xfId="0" applyFont="1" applyFill="1" applyBorder="1" applyAlignment="1" applyProtection="1">
      <alignment horizontal="center" vertical="center"/>
      <protection locked="0"/>
    </xf>
    <xf numFmtId="0" fontId="106" fillId="37" borderId="40" xfId="0" applyFont="1" applyFill="1" applyBorder="1" applyAlignment="1" applyProtection="1">
      <alignment horizontal="center" vertical="center"/>
      <protection locked="0"/>
    </xf>
    <xf numFmtId="0" fontId="106" fillId="37" borderId="53" xfId="0" applyFont="1" applyFill="1" applyBorder="1" applyAlignment="1" applyProtection="1">
      <alignment horizontal="center" vertical="center"/>
      <protection locked="0"/>
    </xf>
    <xf numFmtId="0" fontId="5" fillId="35" borderId="10" xfId="5" applyFont="1" applyFill="1" applyBorder="1" applyAlignment="1">
      <alignment horizontal="center" vertical="center" wrapText="1"/>
    </xf>
    <xf numFmtId="0" fontId="5" fillId="35" borderId="10" xfId="5" applyFont="1" applyFill="1" applyBorder="1" applyAlignment="1">
      <alignment horizontal="center" vertical="center"/>
    </xf>
    <xf numFmtId="181" fontId="5" fillId="35" borderId="17" xfId="2" applyNumberFormat="1" applyFont="1" applyFill="1" applyBorder="1" applyAlignment="1">
      <alignment horizontal="center" vertical="center" wrapText="1"/>
    </xf>
    <xf numFmtId="181" fontId="5" fillId="35" borderId="16" xfId="2" applyNumberFormat="1" applyFont="1" applyFill="1" applyBorder="1" applyAlignment="1">
      <alignment horizontal="center" vertical="center" wrapText="1"/>
    </xf>
    <xf numFmtId="41" fontId="5" fillId="35" borderId="10" xfId="3" applyFont="1" applyFill="1" applyBorder="1" applyAlignment="1">
      <alignment horizontal="center" vertical="center" wrapText="1"/>
    </xf>
    <xf numFmtId="41" fontId="5" fillId="35" borderId="10" xfId="3" applyFont="1" applyFill="1" applyBorder="1" applyAlignment="1">
      <alignment horizontal="center" vertical="center"/>
    </xf>
    <xf numFmtId="0" fontId="5" fillId="35" borderId="42" xfId="2" applyFont="1" applyFill="1" applyBorder="1" applyAlignment="1">
      <alignment horizontal="center" vertical="center" wrapText="1"/>
    </xf>
    <xf numFmtId="0" fontId="5" fillId="35" borderId="43" xfId="2" applyFont="1" applyFill="1" applyBorder="1" applyAlignment="1">
      <alignment horizontal="center" vertical="center" wrapText="1"/>
    </xf>
    <xf numFmtId="0" fontId="5" fillId="35" borderId="44" xfId="2" applyFont="1" applyFill="1" applyBorder="1" applyAlignment="1">
      <alignment horizontal="center" vertical="center" wrapText="1"/>
    </xf>
    <xf numFmtId="49" fontId="10" fillId="38" borderId="14" xfId="1" applyNumberFormat="1" applyFont="1" applyFill="1" applyBorder="1" applyAlignment="1" applyProtection="1">
      <alignment horizontal="center" vertical="center" wrapText="1"/>
    </xf>
    <xf numFmtId="49" fontId="10" fillId="38" borderId="51" xfId="1" applyNumberFormat="1" applyFont="1" applyFill="1" applyBorder="1" applyAlignment="1" applyProtection="1">
      <alignment horizontal="center" vertical="center" wrapText="1"/>
    </xf>
    <xf numFmtId="0" fontId="5" fillId="35" borderId="17" xfId="5" applyFont="1" applyFill="1" applyBorder="1" applyAlignment="1">
      <alignment horizontal="center" vertical="center" wrapText="1"/>
    </xf>
    <xf numFmtId="0" fontId="5" fillId="35" borderId="16" xfId="5" applyFont="1" applyFill="1" applyBorder="1" applyAlignment="1">
      <alignment horizontal="center" vertical="center" wrapText="1"/>
    </xf>
    <xf numFmtId="0" fontId="5" fillId="35" borderId="11" xfId="5" applyFont="1" applyFill="1" applyBorder="1" applyAlignment="1">
      <alignment horizontal="center" vertical="center" wrapText="1"/>
    </xf>
    <xf numFmtId="0" fontId="10" fillId="35" borderId="15" xfId="1" applyFont="1" applyFill="1" applyBorder="1" applyAlignment="1">
      <alignment horizontal="center" vertical="center" wrapText="1"/>
      <protection locked="0"/>
    </xf>
    <xf numFmtId="0" fontId="10" fillId="35" borderId="15" xfId="1" applyFont="1" applyFill="1" applyBorder="1" applyAlignment="1">
      <alignment horizontal="center" vertical="center"/>
      <protection locked="0"/>
    </xf>
    <xf numFmtId="0" fontId="2" fillId="33" borderId="57" xfId="0" applyFont="1" applyFill="1" applyBorder="1" applyAlignment="1" applyProtection="1">
      <alignment horizontal="left" vertical="center" wrapText="1"/>
      <protection locked="0"/>
    </xf>
    <xf numFmtId="0" fontId="2" fillId="33" borderId="58" xfId="0" applyFont="1" applyFill="1" applyBorder="1" applyAlignment="1" applyProtection="1">
      <alignment horizontal="left" vertical="center" wrapText="1"/>
      <protection locked="0"/>
    </xf>
    <xf numFmtId="0" fontId="2" fillId="33" borderId="54" xfId="0" applyFont="1" applyFill="1" applyBorder="1" applyAlignment="1" applyProtection="1">
      <alignment horizontal="left" vertical="center" wrapText="1"/>
      <protection locked="0"/>
    </xf>
    <xf numFmtId="0" fontId="2" fillId="33" borderId="55" xfId="0" applyFont="1" applyFill="1" applyBorder="1" applyAlignment="1" applyProtection="1">
      <alignment horizontal="left" vertical="center" wrapText="1"/>
      <protection locked="0"/>
    </xf>
    <xf numFmtId="0" fontId="2" fillId="33" borderId="56" xfId="0" applyFont="1" applyFill="1" applyBorder="1" applyAlignment="1" applyProtection="1">
      <alignment horizontal="left" vertical="center" wrapText="1"/>
      <protection locked="0"/>
    </xf>
    <xf numFmtId="0" fontId="2" fillId="33" borderId="61" xfId="0" applyFont="1" applyFill="1" applyBorder="1" applyAlignment="1" applyProtection="1">
      <alignment horizontal="left" vertical="center" wrapText="1"/>
      <protection locked="0"/>
    </xf>
    <xf numFmtId="181" fontId="5" fillId="38" borderId="19" xfId="1" applyNumberFormat="1" applyFont="1" applyFill="1" applyBorder="1" applyAlignment="1" applyProtection="1">
      <alignment horizontal="center" vertical="center" shrinkToFit="1"/>
    </xf>
    <xf numFmtId="181" fontId="5" fillId="38" borderId="49" xfId="1" applyNumberFormat="1" applyFont="1" applyFill="1" applyBorder="1" applyAlignment="1" applyProtection="1">
      <alignment horizontal="center" vertical="center" shrinkToFit="1"/>
    </xf>
    <xf numFmtId="0" fontId="2" fillId="33" borderId="70" xfId="0" applyFont="1" applyFill="1" applyBorder="1" applyAlignment="1" applyProtection="1">
      <alignment horizontal="center" vertical="center"/>
      <protection locked="0"/>
    </xf>
    <xf numFmtId="0" fontId="2" fillId="33" borderId="74" xfId="0" applyFont="1" applyFill="1" applyBorder="1" applyAlignment="1" applyProtection="1">
      <alignment horizontal="center" vertical="center"/>
      <protection locked="0"/>
    </xf>
    <xf numFmtId="0" fontId="2" fillId="33" borderId="75" xfId="0" applyFont="1" applyFill="1" applyBorder="1" applyAlignment="1" applyProtection="1">
      <alignment horizontal="center" vertical="center"/>
      <protection locked="0"/>
    </xf>
    <xf numFmtId="49" fontId="10" fillId="38" borderId="50" xfId="1" applyNumberFormat="1" applyFont="1" applyFill="1" applyBorder="1" applyAlignment="1" applyProtection="1">
      <alignment horizontal="center" vertical="center" wrapText="1"/>
    </xf>
    <xf numFmtId="181" fontId="16" fillId="0" borderId="0" xfId="1" applyNumberFormat="1" applyFont="1" applyFill="1" applyBorder="1" applyAlignment="1">
      <alignment horizontal="center" vertical="center"/>
      <protection locked="0"/>
    </xf>
  </cellXfs>
  <cellStyles count="3989">
    <cellStyle name="20% - 강조색1 10" xfId="7"/>
    <cellStyle name="20% - 강조색1 11" xfId="8"/>
    <cellStyle name="20% - 강조색1 12" xfId="9"/>
    <cellStyle name="20% - 강조색1 13" xfId="10"/>
    <cellStyle name="20% - 강조색1 14" xfId="11"/>
    <cellStyle name="20% - 강조색1 15" xfId="12"/>
    <cellStyle name="20% - 강조색1 16" xfId="13"/>
    <cellStyle name="20% - 강조색1 17" xfId="14"/>
    <cellStyle name="20% - 강조색1 18" xfId="15"/>
    <cellStyle name="20% - 강조색1 2" xfId="16"/>
    <cellStyle name="20% - 강조색1 2 2" xfId="17"/>
    <cellStyle name="20% - 강조색1 2 3" xfId="18"/>
    <cellStyle name="20% - 강조색1 2 4" xfId="3791"/>
    <cellStyle name="20% - 강조색1 3" xfId="19"/>
    <cellStyle name="20% - 강조색1 3 2" xfId="20"/>
    <cellStyle name="20% - 강조색1 3 3" xfId="21"/>
    <cellStyle name="20% - 강조색1 4" xfId="22"/>
    <cellStyle name="20% - 강조색1 4 2" xfId="23"/>
    <cellStyle name="20% - 강조색1 4 3" xfId="24"/>
    <cellStyle name="20% - 강조색1 5" xfId="25"/>
    <cellStyle name="20% - 강조색1 5 2" xfId="26"/>
    <cellStyle name="20% - 강조색1 5 3" xfId="27"/>
    <cellStyle name="20% - 강조색1 6" xfId="28"/>
    <cellStyle name="20% - 강조색1 6 2" xfId="29"/>
    <cellStyle name="20% - 강조색1 6 3" xfId="30"/>
    <cellStyle name="20% - 강조색1 7" xfId="31"/>
    <cellStyle name="20% - 강조색1 7 2" xfId="32"/>
    <cellStyle name="20% - 강조색1 7 3" xfId="33"/>
    <cellStyle name="20% - 강조색1 8" xfId="34"/>
    <cellStyle name="20% - 강조색1 8 2" xfId="35"/>
    <cellStyle name="20% - 강조색1 8 3" xfId="36"/>
    <cellStyle name="20% - 강조색1 9" xfId="37"/>
    <cellStyle name="20% - 강조색2 10" xfId="38"/>
    <cellStyle name="20% - 강조색2 11" xfId="39"/>
    <cellStyle name="20% - 강조색2 12" xfId="40"/>
    <cellStyle name="20% - 강조색2 13" xfId="41"/>
    <cellStyle name="20% - 강조색2 14" xfId="42"/>
    <cellStyle name="20% - 강조색2 15" xfId="43"/>
    <cellStyle name="20% - 강조색2 16" xfId="44"/>
    <cellStyle name="20% - 강조색2 17" xfId="45"/>
    <cellStyle name="20% - 강조색2 18" xfId="46"/>
    <cellStyle name="20% - 강조색2 2" xfId="47"/>
    <cellStyle name="20% - 강조색2 2 2" xfId="48"/>
    <cellStyle name="20% - 강조색2 2 3" xfId="49"/>
    <cellStyle name="20% - 강조색2 2 4" xfId="3792"/>
    <cellStyle name="20% - 강조색2 3" xfId="50"/>
    <cellStyle name="20% - 강조색2 3 2" xfId="51"/>
    <cellStyle name="20% - 강조색2 3 3" xfId="52"/>
    <cellStyle name="20% - 강조색2 4" xfId="53"/>
    <cellStyle name="20% - 강조색2 4 2" xfId="54"/>
    <cellStyle name="20% - 강조색2 4 3" xfId="55"/>
    <cellStyle name="20% - 강조색2 5" xfId="56"/>
    <cellStyle name="20% - 강조색2 5 2" xfId="57"/>
    <cellStyle name="20% - 강조색2 5 3" xfId="58"/>
    <cellStyle name="20% - 강조색2 6" xfId="59"/>
    <cellStyle name="20% - 강조색2 6 2" xfId="60"/>
    <cellStyle name="20% - 강조색2 6 3" xfId="61"/>
    <cellStyle name="20% - 강조색2 7" xfId="62"/>
    <cellStyle name="20% - 강조색2 7 2" xfId="63"/>
    <cellStyle name="20% - 강조색2 7 3" xfId="64"/>
    <cellStyle name="20% - 강조색2 8" xfId="65"/>
    <cellStyle name="20% - 강조색2 8 2" xfId="66"/>
    <cellStyle name="20% - 강조색2 8 3" xfId="67"/>
    <cellStyle name="20% - 강조색2 9" xfId="68"/>
    <cellStyle name="20% - 강조색3 10" xfId="69"/>
    <cellStyle name="20% - 강조색3 11" xfId="70"/>
    <cellStyle name="20% - 강조색3 12" xfId="71"/>
    <cellStyle name="20% - 강조색3 13" xfId="72"/>
    <cellStyle name="20% - 강조색3 14" xfId="73"/>
    <cellStyle name="20% - 강조색3 15" xfId="74"/>
    <cellStyle name="20% - 강조색3 16" xfId="75"/>
    <cellStyle name="20% - 강조색3 17" xfId="76"/>
    <cellStyle name="20% - 강조색3 18" xfId="77"/>
    <cellStyle name="20% - 강조색3 2" xfId="78"/>
    <cellStyle name="20% - 강조색3 2 2" xfId="79"/>
    <cellStyle name="20% - 강조색3 2 3" xfId="80"/>
    <cellStyle name="20% - 강조색3 2 4" xfId="3793"/>
    <cellStyle name="20% - 강조색3 3" xfId="81"/>
    <cellStyle name="20% - 강조색3 3 2" xfId="82"/>
    <cellStyle name="20% - 강조색3 3 3" xfId="83"/>
    <cellStyle name="20% - 강조색3 4" xfId="84"/>
    <cellStyle name="20% - 강조색3 4 2" xfId="85"/>
    <cellStyle name="20% - 강조색3 4 3" xfId="86"/>
    <cellStyle name="20% - 강조색3 5" xfId="87"/>
    <cellStyle name="20% - 강조색3 5 2" xfId="88"/>
    <cellStyle name="20% - 강조색3 5 3" xfId="89"/>
    <cellStyle name="20% - 강조색3 6" xfId="90"/>
    <cellStyle name="20% - 강조색3 6 2" xfId="91"/>
    <cellStyle name="20% - 강조색3 6 3" xfId="92"/>
    <cellStyle name="20% - 강조색3 7" xfId="93"/>
    <cellStyle name="20% - 강조색3 7 2" xfId="94"/>
    <cellStyle name="20% - 강조색3 7 3" xfId="95"/>
    <cellStyle name="20% - 강조색3 8" xfId="96"/>
    <cellStyle name="20% - 강조색3 8 2" xfId="97"/>
    <cellStyle name="20% - 강조색3 8 3" xfId="98"/>
    <cellStyle name="20% - 강조색3 9" xfId="99"/>
    <cellStyle name="20% - 강조색4 10" xfId="100"/>
    <cellStyle name="20% - 강조색4 11" xfId="101"/>
    <cellStyle name="20% - 강조색4 12" xfId="102"/>
    <cellStyle name="20% - 강조색4 13" xfId="103"/>
    <cellStyle name="20% - 강조색4 14" xfId="104"/>
    <cellStyle name="20% - 강조색4 15" xfId="105"/>
    <cellStyle name="20% - 강조색4 16" xfId="106"/>
    <cellStyle name="20% - 강조색4 17" xfId="107"/>
    <cellStyle name="20% - 강조색4 18" xfId="108"/>
    <cellStyle name="20% - 강조색4 2" xfId="109"/>
    <cellStyle name="20% - 강조색4 2 2" xfId="110"/>
    <cellStyle name="20% - 강조색4 2 3" xfId="111"/>
    <cellStyle name="20% - 강조색4 2 4" xfId="3794"/>
    <cellStyle name="20% - 강조색4 3" xfId="112"/>
    <cellStyle name="20% - 강조색4 3 2" xfId="113"/>
    <cellStyle name="20% - 강조색4 3 3" xfId="114"/>
    <cellStyle name="20% - 강조색4 4" xfId="115"/>
    <cellStyle name="20% - 강조색4 4 2" xfId="116"/>
    <cellStyle name="20% - 강조색4 4 3" xfId="117"/>
    <cellStyle name="20% - 강조색4 5" xfId="118"/>
    <cellStyle name="20% - 강조색4 5 2" xfId="119"/>
    <cellStyle name="20% - 강조색4 5 3" xfId="120"/>
    <cellStyle name="20% - 강조색4 6" xfId="121"/>
    <cellStyle name="20% - 강조색4 6 2" xfId="122"/>
    <cellStyle name="20% - 강조색4 6 3" xfId="123"/>
    <cellStyle name="20% - 강조색4 7" xfId="124"/>
    <cellStyle name="20% - 강조색4 7 2" xfId="125"/>
    <cellStyle name="20% - 강조색4 7 3" xfId="126"/>
    <cellStyle name="20% - 강조색4 8" xfId="127"/>
    <cellStyle name="20% - 강조색4 8 2" xfId="128"/>
    <cellStyle name="20% - 강조색4 8 3" xfId="129"/>
    <cellStyle name="20% - 강조색4 9" xfId="130"/>
    <cellStyle name="20% - 강조색5 10" xfId="131"/>
    <cellStyle name="20% - 강조색5 11" xfId="132"/>
    <cellStyle name="20% - 강조색5 12" xfId="133"/>
    <cellStyle name="20% - 강조색5 13" xfId="134"/>
    <cellStyle name="20% - 강조색5 14" xfId="135"/>
    <cellStyle name="20% - 강조색5 15" xfId="136"/>
    <cellStyle name="20% - 강조색5 16" xfId="137"/>
    <cellStyle name="20% - 강조색5 17" xfId="138"/>
    <cellStyle name="20% - 강조색5 18" xfId="139"/>
    <cellStyle name="20% - 강조색5 2" xfId="140"/>
    <cellStyle name="20% - 강조색5 2 2" xfId="141"/>
    <cellStyle name="20% - 강조색5 2 3" xfId="142"/>
    <cellStyle name="20% - 강조색5 2 4" xfId="3795"/>
    <cellStyle name="20% - 강조색5 3" xfId="143"/>
    <cellStyle name="20% - 강조색5 3 2" xfId="144"/>
    <cellStyle name="20% - 강조색5 3 3" xfId="145"/>
    <cellStyle name="20% - 강조색5 4" xfId="146"/>
    <cellStyle name="20% - 강조색5 4 2" xfId="147"/>
    <cellStyle name="20% - 강조색5 4 3" xfId="148"/>
    <cellStyle name="20% - 강조색5 5" xfId="149"/>
    <cellStyle name="20% - 강조색5 5 2" xfId="150"/>
    <cellStyle name="20% - 강조색5 5 3" xfId="151"/>
    <cellStyle name="20% - 강조색5 6" xfId="152"/>
    <cellStyle name="20% - 강조색5 6 2" xfId="153"/>
    <cellStyle name="20% - 강조색5 6 3" xfId="154"/>
    <cellStyle name="20% - 강조색5 7" xfId="155"/>
    <cellStyle name="20% - 강조색5 7 2" xfId="156"/>
    <cellStyle name="20% - 강조색5 7 3" xfId="157"/>
    <cellStyle name="20% - 강조색5 8" xfId="158"/>
    <cellStyle name="20% - 강조색5 8 2" xfId="159"/>
    <cellStyle name="20% - 강조색5 8 3" xfId="160"/>
    <cellStyle name="20% - 강조색5 9" xfId="161"/>
    <cellStyle name="20% - 강조색6 10" xfId="162"/>
    <cellStyle name="20% - 강조색6 11" xfId="163"/>
    <cellStyle name="20% - 강조색6 12" xfId="164"/>
    <cellStyle name="20% - 강조색6 13" xfId="165"/>
    <cellStyle name="20% - 강조색6 14" xfId="166"/>
    <cellStyle name="20% - 강조색6 15" xfId="167"/>
    <cellStyle name="20% - 강조색6 16" xfId="168"/>
    <cellStyle name="20% - 강조색6 17" xfId="169"/>
    <cellStyle name="20% - 강조색6 18" xfId="170"/>
    <cellStyle name="20% - 강조색6 2" xfId="171"/>
    <cellStyle name="20% - 강조색6 2 2" xfId="172"/>
    <cellStyle name="20% - 강조색6 2 3" xfId="173"/>
    <cellStyle name="20% - 강조색6 2 4" xfId="3796"/>
    <cellStyle name="20% - 강조색6 3" xfId="174"/>
    <cellStyle name="20% - 강조색6 3 2" xfId="175"/>
    <cellStyle name="20% - 강조색6 3 3" xfId="176"/>
    <cellStyle name="20% - 강조색6 4" xfId="177"/>
    <cellStyle name="20% - 강조색6 4 2" xfId="178"/>
    <cellStyle name="20% - 강조색6 4 3" xfId="179"/>
    <cellStyle name="20% - 강조색6 5" xfId="180"/>
    <cellStyle name="20% - 강조색6 5 2" xfId="181"/>
    <cellStyle name="20% - 강조색6 5 3" xfId="182"/>
    <cellStyle name="20% - 강조색6 6" xfId="183"/>
    <cellStyle name="20% - 강조색6 6 2" xfId="184"/>
    <cellStyle name="20% - 강조색6 6 3" xfId="185"/>
    <cellStyle name="20% - 강조색6 7" xfId="186"/>
    <cellStyle name="20% - 강조색6 7 2" xfId="187"/>
    <cellStyle name="20% - 강조색6 7 3" xfId="188"/>
    <cellStyle name="20% - 강조색6 8" xfId="189"/>
    <cellStyle name="20% - 강조색6 8 2" xfId="190"/>
    <cellStyle name="20% - 강조색6 8 3" xfId="191"/>
    <cellStyle name="20% - 강조색6 9" xfId="192"/>
    <cellStyle name="40% - 강조색1 10" xfId="193"/>
    <cellStyle name="40% - 강조색1 11" xfId="194"/>
    <cellStyle name="40% - 강조색1 12" xfId="195"/>
    <cellStyle name="40% - 강조색1 13" xfId="196"/>
    <cellStyle name="40% - 강조색1 14" xfId="197"/>
    <cellStyle name="40% - 강조색1 15" xfId="198"/>
    <cellStyle name="40% - 강조색1 16" xfId="199"/>
    <cellStyle name="40% - 강조색1 17" xfId="200"/>
    <cellStyle name="40% - 강조색1 18" xfId="201"/>
    <cellStyle name="40% - 강조색1 2" xfId="202"/>
    <cellStyle name="40% - 강조색1 2 2" xfId="203"/>
    <cellStyle name="40% - 강조색1 2 3" xfId="204"/>
    <cellStyle name="40% - 강조색1 2 4" xfId="3797"/>
    <cellStyle name="40% - 강조색1 3" xfId="205"/>
    <cellStyle name="40% - 강조색1 3 2" xfId="206"/>
    <cellStyle name="40% - 강조색1 3 3" xfId="207"/>
    <cellStyle name="40% - 강조색1 4" xfId="208"/>
    <cellStyle name="40% - 강조색1 4 2" xfId="209"/>
    <cellStyle name="40% - 강조색1 4 3" xfId="210"/>
    <cellStyle name="40% - 강조색1 5" xfId="211"/>
    <cellStyle name="40% - 강조색1 5 2" xfId="212"/>
    <cellStyle name="40% - 강조색1 5 3" xfId="213"/>
    <cellStyle name="40% - 강조색1 6" xfId="214"/>
    <cellStyle name="40% - 강조색1 6 2" xfId="215"/>
    <cellStyle name="40% - 강조색1 6 3" xfId="216"/>
    <cellStyle name="40% - 강조색1 7" xfId="217"/>
    <cellStyle name="40% - 강조색1 7 2" xfId="218"/>
    <cellStyle name="40% - 강조색1 7 3" xfId="219"/>
    <cellStyle name="40% - 강조색1 8" xfId="220"/>
    <cellStyle name="40% - 강조색1 8 2" xfId="221"/>
    <cellStyle name="40% - 강조색1 8 3" xfId="222"/>
    <cellStyle name="40% - 강조색1 9" xfId="223"/>
    <cellStyle name="40% - 강조색2 10" xfId="224"/>
    <cellStyle name="40% - 강조색2 11" xfId="225"/>
    <cellStyle name="40% - 강조색2 12" xfId="226"/>
    <cellStyle name="40% - 강조색2 13" xfId="227"/>
    <cellStyle name="40% - 강조색2 14" xfId="228"/>
    <cellStyle name="40% - 강조색2 15" xfId="229"/>
    <cellStyle name="40% - 강조색2 16" xfId="230"/>
    <cellStyle name="40% - 강조색2 17" xfId="231"/>
    <cellStyle name="40% - 강조색2 18" xfId="232"/>
    <cellStyle name="40% - 강조색2 2" xfId="233"/>
    <cellStyle name="40% - 강조색2 2 2" xfId="234"/>
    <cellStyle name="40% - 강조색2 2 3" xfId="235"/>
    <cellStyle name="40% - 강조색2 2 4" xfId="3798"/>
    <cellStyle name="40% - 강조색2 3" xfId="236"/>
    <cellStyle name="40% - 강조색2 3 2" xfId="237"/>
    <cellStyle name="40% - 강조색2 3 3" xfId="238"/>
    <cellStyle name="40% - 강조색2 4" xfId="239"/>
    <cellStyle name="40% - 강조색2 4 2" xfId="240"/>
    <cellStyle name="40% - 강조색2 4 3" xfId="241"/>
    <cellStyle name="40% - 강조색2 5" xfId="242"/>
    <cellStyle name="40% - 강조색2 5 2" xfId="243"/>
    <cellStyle name="40% - 강조색2 5 3" xfId="244"/>
    <cellStyle name="40% - 강조색2 6" xfId="245"/>
    <cellStyle name="40% - 강조색2 6 2" xfId="246"/>
    <cellStyle name="40% - 강조색2 6 3" xfId="247"/>
    <cellStyle name="40% - 강조색2 7" xfId="248"/>
    <cellStyle name="40% - 강조색2 7 2" xfId="249"/>
    <cellStyle name="40% - 강조색2 7 3" xfId="250"/>
    <cellStyle name="40% - 강조색2 8" xfId="251"/>
    <cellStyle name="40% - 강조색2 8 2" xfId="252"/>
    <cellStyle name="40% - 강조색2 8 3" xfId="253"/>
    <cellStyle name="40% - 강조색2 9" xfId="254"/>
    <cellStyle name="40% - 강조색3 10" xfId="255"/>
    <cellStyle name="40% - 강조색3 11" xfId="256"/>
    <cellStyle name="40% - 강조색3 12" xfId="257"/>
    <cellStyle name="40% - 강조색3 13" xfId="258"/>
    <cellStyle name="40% - 강조색3 14" xfId="259"/>
    <cellStyle name="40% - 강조색3 15" xfId="260"/>
    <cellStyle name="40% - 강조색3 16" xfId="261"/>
    <cellStyle name="40% - 강조색3 17" xfId="262"/>
    <cellStyle name="40% - 강조색3 18" xfId="263"/>
    <cellStyle name="40% - 강조색3 2" xfId="264"/>
    <cellStyle name="40% - 강조색3 2 2" xfId="265"/>
    <cellStyle name="40% - 강조색3 2 3" xfId="266"/>
    <cellStyle name="40% - 강조색3 2 4" xfId="3799"/>
    <cellStyle name="40% - 강조색3 3" xfId="267"/>
    <cellStyle name="40% - 강조색3 3 2" xfId="268"/>
    <cellStyle name="40% - 강조색3 3 3" xfId="269"/>
    <cellStyle name="40% - 강조색3 4" xfId="270"/>
    <cellStyle name="40% - 강조색3 4 2" xfId="271"/>
    <cellStyle name="40% - 강조색3 4 3" xfId="272"/>
    <cellStyle name="40% - 강조색3 5" xfId="273"/>
    <cellStyle name="40% - 강조색3 5 2" xfId="274"/>
    <cellStyle name="40% - 강조색3 5 3" xfId="275"/>
    <cellStyle name="40% - 강조색3 6" xfId="276"/>
    <cellStyle name="40% - 강조색3 6 2" xfId="277"/>
    <cellStyle name="40% - 강조색3 6 3" xfId="278"/>
    <cellStyle name="40% - 강조색3 7" xfId="279"/>
    <cellStyle name="40% - 강조색3 7 2" xfId="280"/>
    <cellStyle name="40% - 강조색3 7 3" xfId="281"/>
    <cellStyle name="40% - 강조색3 8" xfId="282"/>
    <cellStyle name="40% - 강조색3 8 2" xfId="283"/>
    <cellStyle name="40% - 강조색3 8 3" xfId="284"/>
    <cellStyle name="40% - 강조색3 9" xfId="285"/>
    <cellStyle name="40% - 강조색4 10" xfId="286"/>
    <cellStyle name="40% - 강조색4 11" xfId="287"/>
    <cellStyle name="40% - 강조색4 12" xfId="288"/>
    <cellStyle name="40% - 강조색4 13" xfId="289"/>
    <cellStyle name="40% - 강조색4 14" xfId="290"/>
    <cellStyle name="40% - 강조색4 15" xfId="291"/>
    <cellStyle name="40% - 강조색4 16" xfId="292"/>
    <cellStyle name="40% - 강조색4 17" xfId="293"/>
    <cellStyle name="40% - 강조색4 18" xfId="294"/>
    <cellStyle name="40% - 강조색4 2" xfId="295"/>
    <cellStyle name="40% - 강조색4 2 2" xfId="296"/>
    <cellStyle name="40% - 강조색4 2 3" xfId="297"/>
    <cellStyle name="40% - 강조색4 2 4" xfId="3800"/>
    <cellStyle name="40% - 강조색4 3" xfId="298"/>
    <cellStyle name="40% - 강조색4 3 2" xfId="299"/>
    <cellStyle name="40% - 강조색4 3 3" xfId="300"/>
    <cellStyle name="40% - 강조색4 4" xfId="301"/>
    <cellStyle name="40% - 강조색4 4 2" xfId="302"/>
    <cellStyle name="40% - 강조색4 4 3" xfId="303"/>
    <cellStyle name="40% - 강조색4 5" xfId="304"/>
    <cellStyle name="40% - 강조색4 5 2" xfId="305"/>
    <cellStyle name="40% - 강조색4 5 3" xfId="306"/>
    <cellStyle name="40% - 강조색4 6" xfId="307"/>
    <cellStyle name="40% - 강조색4 6 2" xfId="308"/>
    <cellStyle name="40% - 강조색4 6 3" xfId="309"/>
    <cellStyle name="40% - 강조색4 7" xfId="310"/>
    <cellStyle name="40% - 강조색4 7 2" xfId="311"/>
    <cellStyle name="40% - 강조색4 7 3" xfId="312"/>
    <cellStyle name="40% - 강조색4 8" xfId="313"/>
    <cellStyle name="40% - 강조색4 8 2" xfId="314"/>
    <cellStyle name="40% - 강조색4 8 3" xfId="315"/>
    <cellStyle name="40% - 강조색4 9" xfId="316"/>
    <cellStyle name="40% - 강조색5 10" xfId="317"/>
    <cellStyle name="40% - 강조색5 11" xfId="318"/>
    <cellStyle name="40% - 강조색5 12" xfId="319"/>
    <cellStyle name="40% - 강조색5 13" xfId="320"/>
    <cellStyle name="40% - 강조색5 14" xfId="321"/>
    <cellStyle name="40% - 강조색5 15" xfId="322"/>
    <cellStyle name="40% - 강조색5 16" xfId="323"/>
    <cellStyle name="40% - 강조색5 17" xfId="324"/>
    <cellStyle name="40% - 강조색5 18" xfId="325"/>
    <cellStyle name="40% - 강조색5 2" xfId="326"/>
    <cellStyle name="40% - 강조색5 2 2" xfId="327"/>
    <cellStyle name="40% - 강조색5 2 3" xfId="328"/>
    <cellStyle name="40% - 강조색5 2 4" xfId="3801"/>
    <cellStyle name="40% - 강조색5 3" xfId="329"/>
    <cellStyle name="40% - 강조색5 3 2" xfId="330"/>
    <cellStyle name="40% - 강조색5 3 3" xfId="331"/>
    <cellStyle name="40% - 강조색5 4" xfId="332"/>
    <cellStyle name="40% - 강조색5 4 2" xfId="333"/>
    <cellStyle name="40% - 강조색5 4 3" xfId="334"/>
    <cellStyle name="40% - 강조색5 5" xfId="335"/>
    <cellStyle name="40% - 강조색5 5 2" xfId="336"/>
    <cellStyle name="40% - 강조색5 5 3" xfId="337"/>
    <cellStyle name="40% - 강조색5 6" xfId="338"/>
    <cellStyle name="40% - 강조색5 6 2" xfId="339"/>
    <cellStyle name="40% - 강조색5 6 3" xfId="340"/>
    <cellStyle name="40% - 강조색5 7" xfId="341"/>
    <cellStyle name="40% - 강조색5 7 2" xfId="342"/>
    <cellStyle name="40% - 강조색5 7 3" xfId="343"/>
    <cellStyle name="40% - 강조색5 8" xfId="344"/>
    <cellStyle name="40% - 강조색5 8 2" xfId="345"/>
    <cellStyle name="40% - 강조색5 8 3" xfId="346"/>
    <cellStyle name="40% - 강조색5 9" xfId="347"/>
    <cellStyle name="40% - 강조색6 10" xfId="348"/>
    <cellStyle name="40% - 강조색6 11" xfId="349"/>
    <cellStyle name="40% - 강조색6 12" xfId="350"/>
    <cellStyle name="40% - 강조색6 13" xfId="351"/>
    <cellStyle name="40% - 강조색6 14" xfId="352"/>
    <cellStyle name="40% - 강조색6 15" xfId="353"/>
    <cellStyle name="40% - 강조색6 16" xfId="354"/>
    <cellStyle name="40% - 강조색6 17" xfId="355"/>
    <cellStyle name="40% - 강조색6 18" xfId="356"/>
    <cellStyle name="40% - 강조색6 2" xfId="357"/>
    <cellStyle name="40% - 강조색6 2 2" xfId="358"/>
    <cellStyle name="40% - 강조색6 2 3" xfId="359"/>
    <cellStyle name="40% - 강조색6 2 4" xfId="3802"/>
    <cellStyle name="40% - 강조색6 3" xfId="360"/>
    <cellStyle name="40% - 강조색6 3 2" xfId="361"/>
    <cellStyle name="40% - 강조색6 3 3" xfId="362"/>
    <cellStyle name="40% - 강조색6 4" xfId="363"/>
    <cellStyle name="40% - 강조색6 4 2" xfId="364"/>
    <cellStyle name="40% - 강조색6 4 3" xfId="365"/>
    <cellStyle name="40% - 강조색6 5" xfId="366"/>
    <cellStyle name="40% - 강조색6 5 2" xfId="367"/>
    <cellStyle name="40% - 강조색6 5 3" xfId="368"/>
    <cellStyle name="40% - 강조색6 6" xfId="369"/>
    <cellStyle name="40% - 강조색6 6 2" xfId="370"/>
    <cellStyle name="40% - 강조색6 6 3" xfId="371"/>
    <cellStyle name="40% - 강조색6 7" xfId="372"/>
    <cellStyle name="40% - 강조색6 7 2" xfId="373"/>
    <cellStyle name="40% - 강조색6 7 3" xfId="374"/>
    <cellStyle name="40% - 강조색6 8" xfId="375"/>
    <cellStyle name="40% - 강조색6 8 2" xfId="376"/>
    <cellStyle name="40% - 강조색6 8 3" xfId="377"/>
    <cellStyle name="40% - 강조색6 9" xfId="378"/>
    <cellStyle name="60% - 강조색1 10" xfId="379"/>
    <cellStyle name="60% - 강조색1 11" xfId="380"/>
    <cellStyle name="60% - 강조색1 12" xfId="381"/>
    <cellStyle name="60% - 강조색1 13" xfId="382"/>
    <cellStyle name="60% - 강조색1 14" xfId="383"/>
    <cellStyle name="60% - 강조색1 15" xfId="384"/>
    <cellStyle name="60% - 강조색1 16" xfId="385"/>
    <cellStyle name="60% - 강조색1 17" xfId="386"/>
    <cellStyle name="60% - 강조색1 18" xfId="387"/>
    <cellStyle name="60% - 강조색1 2" xfId="388"/>
    <cellStyle name="60% - 강조색1 2 2" xfId="3745"/>
    <cellStyle name="60% - 강조색1 2 3" xfId="3803"/>
    <cellStyle name="60% - 강조색1 3" xfId="389"/>
    <cellStyle name="60% - 강조색1 4" xfId="390"/>
    <cellStyle name="60% - 강조색1 5" xfId="391"/>
    <cellStyle name="60% - 강조색1 6" xfId="392"/>
    <cellStyle name="60% - 강조색1 7" xfId="393"/>
    <cellStyle name="60% - 강조색1 8" xfId="394"/>
    <cellStyle name="60% - 강조색1 9" xfId="395"/>
    <cellStyle name="60% - 강조색2 10" xfId="396"/>
    <cellStyle name="60% - 강조색2 11" xfId="397"/>
    <cellStyle name="60% - 강조색2 12" xfId="398"/>
    <cellStyle name="60% - 강조색2 13" xfId="399"/>
    <cellStyle name="60% - 강조색2 14" xfId="400"/>
    <cellStyle name="60% - 강조색2 15" xfId="401"/>
    <cellStyle name="60% - 강조색2 16" xfId="402"/>
    <cellStyle name="60% - 강조색2 17" xfId="403"/>
    <cellStyle name="60% - 강조색2 18" xfId="404"/>
    <cellStyle name="60% - 강조색2 2" xfId="405"/>
    <cellStyle name="60% - 강조색2 2 2" xfId="3746"/>
    <cellStyle name="60% - 강조색2 2 3" xfId="3804"/>
    <cellStyle name="60% - 강조색2 3" xfId="406"/>
    <cellStyle name="60% - 강조색2 4" xfId="407"/>
    <cellStyle name="60% - 강조색2 5" xfId="408"/>
    <cellStyle name="60% - 강조색2 6" xfId="409"/>
    <cellStyle name="60% - 강조색2 7" xfId="410"/>
    <cellStyle name="60% - 강조색2 8" xfId="411"/>
    <cellStyle name="60% - 강조색2 9" xfId="412"/>
    <cellStyle name="60% - 강조색3 10" xfId="413"/>
    <cellStyle name="60% - 강조색3 11" xfId="414"/>
    <cellStyle name="60% - 강조색3 12" xfId="415"/>
    <cellStyle name="60% - 강조색3 13" xfId="416"/>
    <cellStyle name="60% - 강조색3 14" xfId="417"/>
    <cellStyle name="60% - 강조색3 15" xfId="418"/>
    <cellStyle name="60% - 강조색3 16" xfId="419"/>
    <cellStyle name="60% - 강조색3 17" xfId="420"/>
    <cellStyle name="60% - 강조색3 18" xfId="421"/>
    <cellStyle name="60% - 강조색3 2" xfId="422"/>
    <cellStyle name="60% - 강조색3 2 2" xfId="3747"/>
    <cellStyle name="60% - 강조색3 2 3" xfId="3805"/>
    <cellStyle name="60% - 강조색3 3" xfId="423"/>
    <cellStyle name="60% - 강조색3 4" xfId="424"/>
    <cellStyle name="60% - 강조색3 5" xfId="425"/>
    <cellStyle name="60% - 강조색3 6" xfId="426"/>
    <cellStyle name="60% - 강조색3 7" xfId="427"/>
    <cellStyle name="60% - 강조색3 8" xfId="428"/>
    <cellStyle name="60% - 강조색3 9" xfId="429"/>
    <cellStyle name="60% - 강조색4 10" xfId="430"/>
    <cellStyle name="60% - 강조색4 11" xfId="431"/>
    <cellStyle name="60% - 강조색4 12" xfId="432"/>
    <cellStyle name="60% - 강조색4 13" xfId="433"/>
    <cellStyle name="60% - 강조색4 14" xfId="434"/>
    <cellStyle name="60% - 강조색4 15" xfId="435"/>
    <cellStyle name="60% - 강조색4 16" xfId="436"/>
    <cellStyle name="60% - 강조색4 17" xfId="437"/>
    <cellStyle name="60% - 강조색4 18" xfId="438"/>
    <cellStyle name="60% - 강조색4 2" xfId="439"/>
    <cellStyle name="60% - 강조색4 2 2" xfId="3748"/>
    <cellStyle name="60% - 강조색4 2 3" xfId="3806"/>
    <cellStyle name="60% - 강조색4 3" xfId="440"/>
    <cellStyle name="60% - 강조색4 4" xfId="441"/>
    <cellStyle name="60% - 강조색4 5" xfId="442"/>
    <cellStyle name="60% - 강조색4 6" xfId="443"/>
    <cellStyle name="60% - 강조색4 7" xfId="444"/>
    <cellStyle name="60% - 강조색4 8" xfId="445"/>
    <cellStyle name="60% - 강조색4 9" xfId="446"/>
    <cellStyle name="60% - 강조색5 10" xfId="447"/>
    <cellStyle name="60% - 강조색5 11" xfId="448"/>
    <cellStyle name="60% - 강조색5 12" xfId="449"/>
    <cellStyle name="60% - 강조색5 13" xfId="450"/>
    <cellStyle name="60% - 강조색5 14" xfId="451"/>
    <cellStyle name="60% - 강조색5 15" xfId="452"/>
    <cellStyle name="60% - 강조색5 16" xfId="453"/>
    <cellStyle name="60% - 강조색5 17" xfId="454"/>
    <cellStyle name="60% - 강조색5 18" xfId="455"/>
    <cellStyle name="60% - 강조색5 2" xfId="456"/>
    <cellStyle name="60% - 강조색5 2 2" xfId="3749"/>
    <cellStyle name="60% - 강조색5 2 3" xfId="3807"/>
    <cellStyle name="60% - 강조색5 3" xfId="457"/>
    <cellStyle name="60% - 강조색5 4" xfId="458"/>
    <cellStyle name="60% - 강조색5 5" xfId="459"/>
    <cellStyle name="60% - 강조색5 6" xfId="460"/>
    <cellStyle name="60% - 강조색5 7" xfId="461"/>
    <cellStyle name="60% - 강조색5 8" xfId="462"/>
    <cellStyle name="60% - 강조색5 9" xfId="463"/>
    <cellStyle name="60% - 강조색6 10" xfId="464"/>
    <cellStyle name="60% - 강조색6 11" xfId="465"/>
    <cellStyle name="60% - 강조색6 12" xfId="466"/>
    <cellStyle name="60% - 강조색6 13" xfId="467"/>
    <cellStyle name="60% - 강조색6 14" xfId="468"/>
    <cellStyle name="60% - 강조색6 15" xfId="469"/>
    <cellStyle name="60% - 강조색6 16" xfId="470"/>
    <cellStyle name="60% - 강조색6 17" xfId="471"/>
    <cellStyle name="60% - 강조색6 18" xfId="472"/>
    <cellStyle name="60% - 강조색6 2" xfId="473"/>
    <cellStyle name="60% - 강조색6 2 2" xfId="3750"/>
    <cellStyle name="60% - 강조색6 2 3" xfId="3808"/>
    <cellStyle name="60% - 강조색6 3" xfId="474"/>
    <cellStyle name="60% - 강조색6 4" xfId="475"/>
    <cellStyle name="60% - 강조색6 5" xfId="476"/>
    <cellStyle name="60% - 강조색6 6" xfId="477"/>
    <cellStyle name="60% - 강조색6 7" xfId="478"/>
    <cellStyle name="60% - 강조색6 8" xfId="479"/>
    <cellStyle name="60% - 강조색6 9" xfId="480"/>
    <cellStyle name="Accent1" xfId="481"/>
    <cellStyle name="Accent1 - 20%" xfId="482"/>
    <cellStyle name="Accent1 - 40%" xfId="483"/>
    <cellStyle name="Accent1 - 60%" xfId="484"/>
    <cellStyle name="Accent2" xfId="485"/>
    <cellStyle name="Accent2 - 20%" xfId="486"/>
    <cellStyle name="Accent2 - 40%" xfId="487"/>
    <cellStyle name="Accent2 - 60%" xfId="488"/>
    <cellStyle name="Accent3" xfId="489"/>
    <cellStyle name="Accent3 - 20%" xfId="490"/>
    <cellStyle name="Accent3 - 40%" xfId="491"/>
    <cellStyle name="Accent3 - 60%" xfId="492"/>
    <cellStyle name="Accent4" xfId="493"/>
    <cellStyle name="Accent4 - 20%" xfId="494"/>
    <cellStyle name="Accent4 - 40%" xfId="495"/>
    <cellStyle name="Accent4 - 60%" xfId="496"/>
    <cellStyle name="Accent5" xfId="497"/>
    <cellStyle name="Accent5 - 20%" xfId="498"/>
    <cellStyle name="Accent5 - 40%" xfId="499"/>
    <cellStyle name="Accent5 - 60%" xfId="500"/>
    <cellStyle name="Accent6" xfId="501"/>
    <cellStyle name="Accent6 - 20%" xfId="502"/>
    <cellStyle name="Accent6 - 40%" xfId="503"/>
    <cellStyle name="Accent6 - 60%" xfId="504"/>
    <cellStyle name="AeE­ [0]_A¾CO½A¼³ " xfId="505"/>
    <cellStyle name="AeE­_A¾CO½A¼³ " xfId="506"/>
    <cellStyle name="ALIGNMENT" xfId="507"/>
    <cellStyle name="AÞ¸¶ [0]_A¾CO½A¼³ " xfId="508"/>
    <cellStyle name="AÞ¸¶_A¾CO½A¼³ " xfId="509"/>
    <cellStyle name="Bad" xfId="510"/>
    <cellStyle name="C￥AØ_≫c¾÷ºIº° AN°e " xfId="511"/>
    <cellStyle name="Calc Currency (0)" xfId="512"/>
    <cellStyle name="Calculation" xfId="513"/>
    <cellStyle name="Calculation 2" xfId="3809"/>
    <cellStyle name="category" xfId="514"/>
    <cellStyle name="Check Cell" xfId="515"/>
    <cellStyle name="Comma [0]_ SG&amp;A Bridge " xfId="516"/>
    <cellStyle name="comma zerodec" xfId="517"/>
    <cellStyle name="Comma_ SG&amp;A Bridge " xfId="518"/>
    <cellStyle name="Currency [0]_ SG&amp;A Bridge " xfId="519"/>
    <cellStyle name="Currency_ SG&amp;A Bridge " xfId="520"/>
    <cellStyle name="Currency1" xfId="521"/>
    <cellStyle name="Dollar (zero dec)" xfId="522"/>
    <cellStyle name="Emphasis 1" xfId="523"/>
    <cellStyle name="Emphasis 2" xfId="524"/>
    <cellStyle name="Emphasis 3" xfId="525"/>
    <cellStyle name="Good" xfId="526"/>
    <cellStyle name="Grey" xfId="527"/>
    <cellStyle name="HEADER" xfId="528"/>
    <cellStyle name="Header1" xfId="529"/>
    <cellStyle name="Header2" xfId="530"/>
    <cellStyle name="Header2 2" xfId="531"/>
    <cellStyle name="Header2 2 2" xfId="3810"/>
    <cellStyle name="Header2 3" xfId="532"/>
    <cellStyle name="Header2 3 2" xfId="3811"/>
    <cellStyle name="Header2 4" xfId="3789"/>
    <cellStyle name="Heading 1" xfId="533"/>
    <cellStyle name="Heading 2" xfId="534"/>
    <cellStyle name="Heading 3" xfId="535"/>
    <cellStyle name="Heading 4" xfId="536"/>
    <cellStyle name="Hyperlink_NEGS" xfId="537"/>
    <cellStyle name="Input" xfId="538"/>
    <cellStyle name="Input [yellow]" xfId="539"/>
    <cellStyle name="Input [yellow] 2" xfId="3813"/>
    <cellStyle name="Input 2" xfId="3812"/>
    <cellStyle name="Input 3" xfId="3973"/>
    <cellStyle name="Linked Cell" xfId="540"/>
    <cellStyle name="Model" xfId="541"/>
    <cellStyle name="Neutral" xfId="542"/>
    <cellStyle name="Normal - Style1" xfId="543"/>
    <cellStyle name="Normal_ SG&amp;A Bridge " xfId="544"/>
    <cellStyle name="Note" xfId="545"/>
    <cellStyle name="Note 2" xfId="3814"/>
    <cellStyle name="Output" xfId="546"/>
    <cellStyle name="Output 2" xfId="3815"/>
    <cellStyle name="Percent [2]" xfId="547"/>
    <cellStyle name="Sheet Title" xfId="548"/>
    <cellStyle name="subhead" xfId="549"/>
    <cellStyle name="Total" xfId="550"/>
    <cellStyle name="Total 2" xfId="3816"/>
    <cellStyle name="Warning Text" xfId="551"/>
    <cellStyle name="강조색1 10" xfId="552"/>
    <cellStyle name="강조색1 11" xfId="553"/>
    <cellStyle name="강조색1 12" xfId="554"/>
    <cellStyle name="강조색1 13" xfId="555"/>
    <cellStyle name="강조색1 14" xfId="556"/>
    <cellStyle name="강조색1 15" xfId="557"/>
    <cellStyle name="강조색1 16" xfId="558"/>
    <cellStyle name="강조색1 17" xfId="559"/>
    <cellStyle name="강조색1 18" xfId="560"/>
    <cellStyle name="강조색1 2" xfId="561"/>
    <cellStyle name="강조색1 2 2" xfId="3751"/>
    <cellStyle name="강조색1 2 3" xfId="3817"/>
    <cellStyle name="강조색1 3" xfId="562"/>
    <cellStyle name="강조색1 4" xfId="563"/>
    <cellStyle name="강조색1 5" xfId="564"/>
    <cellStyle name="강조색1 6" xfId="565"/>
    <cellStyle name="강조색1 7" xfId="566"/>
    <cellStyle name="강조색1 8" xfId="567"/>
    <cellStyle name="강조색1 9" xfId="568"/>
    <cellStyle name="강조색2 10" xfId="569"/>
    <cellStyle name="강조색2 11" xfId="570"/>
    <cellStyle name="강조색2 12" xfId="571"/>
    <cellStyle name="강조색2 13" xfId="572"/>
    <cellStyle name="강조색2 14" xfId="573"/>
    <cellStyle name="강조색2 15" xfId="574"/>
    <cellStyle name="강조색2 16" xfId="575"/>
    <cellStyle name="강조색2 17" xfId="576"/>
    <cellStyle name="강조색2 18" xfId="577"/>
    <cellStyle name="강조색2 2" xfId="578"/>
    <cellStyle name="강조색2 2 2" xfId="3752"/>
    <cellStyle name="강조색2 2 3" xfId="3818"/>
    <cellStyle name="강조색2 3" xfId="579"/>
    <cellStyle name="강조색2 4" xfId="580"/>
    <cellStyle name="강조색2 5" xfId="581"/>
    <cellStyle name="강조색2 6" xfId="582"/>
    <cellStyle name="강조색2 7" xfId="583"/>
    <cellStyle name="강조색2 8" xfId="584"/>
    <cellStyle name="강조색2 9" xfId="585"/>
    <cellStyle name="강조색3 10" xfId="586"/>
    <cellStyle name="강조색3 11" xfId="587"/>
    <cellStyle name="강조색3 12" xfId="588"/>
    <cellStyle name="강조색3 13" xfId="589"/>
    <cellStyle name="강조색3 14" xfId="590"/>
    <cellStyle name="강조색3 15" xfId="591"/>
    <cellStyle name="강조색3 16" xfId="592"/>
    <cellStyle name="강조색3 17" xfId="593"/>
    <cellStyle name="강조색3 18" xfId="594"/>
    <cellStyle name="강조색3 2" xfId="595"/>
    <cellStyle name="강조색3 2 2" xfId="3753"/>
    <cellStyle name="강조색3 2 3" xfId="3819"/>
    <cellStyle name="강조색3 3" xfId="596"/>
    <cellStyle name="강조색3 4" xfId="597"/>
    <cellStyle name="강조색3 5" xfId="598"/>
    <cellStyle name="강조색3 6" xfId="599"/>
    <cellStyle name="강조색3 7" xfId="600"/>
    <cellStyle name="강조색3 8" xfId="601"/>
    <cellStyle name="강조색3 9" xfId="602"/>
    <cellStyle name="강조색4 10" xfId="603"/>
    <cellStyle name="강조색4 11" xfId="604"/>
    <cellStyle name="강조색4 12" xfId="605"/>
    <cellStyle name="강조색4 13" xfId="606"/>
    <cellStyle name="강조색4 14" xfId="607"/>
    <cellStyle name="강조색4 15" xfId="608"/>
    <cellStyle name="강조색4 16" xfId="609"/>
    <cellStyle name="강조색4 17" xfId="610"/>
    <cellStyle name="강조색4 18" xfId="611"/>
    <cellStyle name="강조색4 2" xfId="612"/>
    <cellStyle name="강조색4 2 2" xfId="3754"/>
    <cellStyle name="강조색4 2 3" xfId="3820"/>
    <cellStyle name="강조색4 3" xfId="613"/>
    <cellStyle name="강조색4 4" xfId="614"/>
    <cellStyle name="강조색4 5" xfId="615"/>
    <cellStyle name="강조색4 6" xfId="616"/>
    <cellStyle name="강조색4 7" xfId="617"/>
    <cellStyle name="강조색4 8" xfId="618"/>
    <cellStyle name="강조색4 9" xfId="619"/>
    <cellStyle name="강조색5 10" xfId="620"/>
    <cellStyle name="강조색5 11" xfId="621"/>
    <cellStyle name="강조색5 12" xfId="622"/>
    <cellStyle name="강조색5 13" xfId="623"/>
    <cellStyle name="강조색5 14" xfId="624"/>
    <cellStyle name="강조색5 15" xfId="625"/>
    <cellStyle name="강조색5 16" xfId="626"/>
    <cellStyle name="강조색5 17" xfId="627"/>
    <cellStyle name="강조색5 18" xfId="628"/>
    <cellStyle name="강조색5 2" xfId="629"/>
    <cellStyle name="강조색5 2 2" xfId="3755"/>
    <cellStyle name="강조색5 2 3" xfId="3821"/>
    <cellStyle name="강조색5 3" xfId="630"/>
    <cellStyle name="강조색5 4" xfId="631"/>
    <cellStyle name="강조색5 5" xfId="632"/>
    <cellStyle name="강조색5 6" xfId="633"/>
    <cellStyle name="강조색5 7" xfId="634"/>
    <cellStyle name="강조색5 8" xfId="635"/>
    <cellStyle name="강조색5 9" xfId="636"/>
    <cellStyle name="강조색6 10" xfId="637"/>
    <cellStyle name="강조색6 11" xfId="638"/>
    <cellStyle name="강조색6 12" xfId="639"/>
    <cellStyle name="강조색6 13" xfId="640"/>
    <cellStyle name="강조색6 14" xfId="641"/>
    <cellStyle name="강조색6 15" xfId="642"/>
    <cellStyle name="강조색6 16" xfId="643"/>
    <cellStyle name="강조색6 17" xfId="644"/>
    <cellStyle name="강조색6 18" xfId="645"/>
    <cellStyle name="강조색6 2" xfId="646"/>
    <cellStyle name="강조색6 2 2" xfId="3756"/>
    <cellStyle name="강조색6 2 3" xfId="3822"/>
    <cellStyle name="강조색6 3" xfId="647"/>
    <cellStyle name="강조색6 4" xfId="648"/>
    <cellStyle name="강조색6 5" xfId="649"/>
    <cellStyle name="강조색6 6" xfId="650"/>
    <cellStyle name="강조색6 7" xfId="651"/>
    <cellStyle name="강조색6 8" xfId="652"/>
    <cellStyle name="강조색6 9" xfId="653"/>
    <cellStyle name="경고문 10" xfId="654"/>
    <cellStyle name="경고문 11" xfId="655"/>
    <cellStyle name="경고문 12" xfId="656"/>
    <cellStyle name="경고문 13" xfId="657"/>
    <cellStyle name="경고문 14" xfId="658"/>
    <cellStyle name="경고문 15" xfId="659"/>
    <cellStyle name="경고문 16" xfId="660"/>
    <cellStyle name="경고문 17" xfId="661"/>
    <cellStyle name="경고문 18" xfId="662"/>
    <cellStyle name="경고문 2" xfId="663"/>
    <cellStyle name="경고문 2 2" xfId="3757"/>
    <cellStyle name="경고문 2 3" xfId="3823"/>
    <cellStyle name="경고문 3" xfId="664"/>
    <cellStyle name="경고문 4" xfId="665"/>
    <cellStyle name="경고문 5" xfId="666"/>
    <cellStyle name="경고문 6" xfId="667"/>
    <cellStyle name="경고문 7" xfId="668"/>
    <cellStyle name="경고문 8" xfId="669"/>
    <cellStyle name="경고문 9" xfId="670"/>
    <cellStyle name="계산 10" xfId="671"/>
    <cellStyle name="계산 10 2" xfId="3824"/>
    <cellStyle name="계산 11" xfId="672"/>
    <cellStyle name="계산 11 2" xfId="3825"/>
    <cellStyle name="계산 12" xfId="673"/>
    <cellStyle name="계산 12 2" xfId="3826"/>
    <cellStyle name="계산 13" xfId="674"/>
    <cellStyle name="계산 13 2" xfId="3827"/>
    <cellStyle name="계산 14" xfId="675"/>
    <cellStyle name="계산 14 2" xfId="3828"/>
    <cellStyle name="계산 15" xfId="676"/>
    <cellStyle name="계산 16" xfId="677"/>
    <cellStyle name="계산 17" xfId="678"/>
    <cellStyle name="계산 18" xfId="679"/>
    <cellStyle name="계산 2" xfId="680"/>
    <cellStyle name="계산 2 2" xfId="3758"/>
    <cellStyle name="계산 2 3" xfId="3829"/>
    <cellStyle name="계산 3" xfId="681"/>
    <cellStyle name="계산 3 2" xfId="3830"/>
    <cellStyle name="계산 4" xfId="682"/>
    <cellStyle name="계산 4 2" xfId="3831"/>
    <cellStyle name="계산 5" xfId="683"/>
    <cellStyle name="계산 5 2" xfId="3832"/>
    <cellStyle name="계산 6" xfId="684"/>
    <cellStyle name="계산 6 2" xfId="3833"/>
    <cellStyle name="계산 7" xfId="685"/>
    <cellStyle name="계산 7 2" xfId="3834"/>
    <cellStyle name="계산 8" xfId="686"/>
    <cellStyle name="계산 8 2" xfId="3835"/>
    <cellStyle name="계산 9" xfId="687"/>
    <cellStyle name="계산 9 2" xfId="3836"/>
    <cellStyle name="고정소숫점" xfId="688"/>
    <cellStyle name="고정출력1" xfId="689"/>
    <cellStyle name="고정출력2" xfId="690"/>
    <cellStyle name="나쁨 10" xfId="691"/>
    <cellStyle name="나쁨 11" xfId="692"/>
    <cellStyle name="나쁨 12" xfId="693"/>
    <cellStyle name="나쁨 13" xfId="694"/>
    <cellStyle name="나쁨 14" xfId="695"/>
    <cellStyle name="나쁨 15" xfId="696"/>
    <cellStyle name="나쁨 16" xfId="697"/>
    <cellStyle name="나쁨 17" xfId="698"/>
    <cellStyle name="나쁨 18" xfId="699"/>
    <cellStyle name="나쁨 2" xfId="700"/>
    <cellStyle name="나쁨 2 2" xfId="3759"/>
    <cellStyle name="나쁨 2 3" xfId="3837"/>
    <cellStyle name="나쁨 3" xfId="701"/>
    <cellStyle name="나쁨 4" xfId="702"/>
    <cellStyle name="나쁨 5" xfId="703"/>
    <cellStyle name="나쁨 6" xfId="704"/>
    <cellStyle name="나쁨 7" xfId="705"/>
    <cellStyle name="나쁨 8" xfId="706"/>
    <cellStyle name="나쁨 9" xfId="707"/>
    <cellStyle name="날짜" xfId="708"/>
    <cellStyle name="달러" xfId="709"/>
    <cellStyle name="메모 10" xfId="710"/>
    <cellStyle name="메모 10 2" xfId="711"/>
    <cellStyle name="메모 10 2 2" xfId="712"/>
    <cellStyle name="메모 10 3" xfId="3838"/>
    <cellStyle name="메모 11" xfId="713"/>
    <cellStyle name="메모 11 2" xfId="3839"/>
    <cellStyle name="메모 12" xfId="714"/>
    <cellStyle name="메모 12 2" xfId="3840"/>
    <cellStyle name="메모 13" xfId="715"/>
    <cellStyle name="메모 13 2" xfId="3841"/>
    <cellStyle name="메모 14" xfId="716"/>
    <cellStyle name="메모 14 2" xfId="3842"/>
    <cellStyle name="메모 15" xfId="717"/>
    <cellStyle name="메모 16" xfId="718"/>
    <cellStyle name="메모 17" xfId="719"/>
    <cellStyle name="메모 18" xfId="3760"/>
    <cellStyle name="메모 2" xfId="720"/>
    <cellStyle name="메모 2 2" xfId="721"/>
    <cellStyle name="메모 2 2 2" xfId="722"/>
    <cellStyle name="메모 2 3" xfId="723"/>
    <cellStyle name="메모 2 3 2" xfId="724"/>
    <cellStyle name="메모 2 4" xfId="3843"/>
    <cellStyle name="메모 3" xfId="725"/>
    <cellStyle name="메모 3 2" xfId="726"/>
    <cellStyle name="메모 3 2 2" xfId="727"/>
    <cellStyle name="메모 3 3" xfId="728"/>
    <cellStyle name="메모 3 3 2" xfId="729"/>
    <cellStyle name="메모 3 4" xfId="3844"/>
    <cellStyle name="메모 4" xfId="730"/>
    <cellStyle name="메모 4 2" xfId="731"/>
    <cellStyle name="메모 4 2 2" xfId="732"/>
    <cellStyle name="메모 4 3" xfId="733"/>
    <cellStyle name="메모 4 3 2" xfId="734"/>
    <cellStyle name="메모 4 4" xfId="3845"/>
    <cellStyle name="메모 5" xfId="735"/>
    <cellStyle name="메모 5 2" xfId="736"/>
    <cellStyle name="메모 5 2 2" xfId="737"/>
    <cellStyle name="메모 5 3" xfId="738"/>
    <cellStyle name="메모 5 3 2" xfId="739"/>
    <cellStyle name="메모 5 4" xfId="3846"/>
    <cellStyle name="메모 6" xfId="740"/>
    <cellStyle name="메모 6 2" xfId="741"/>
    <cellStyle name="메모 6 2 2" xfId="742"/>
    <cellStyle name="메모 6 3" xfId="743"/>
    <cellStyle name="메모 6 3 2" xfId="744"/>
    <cellStyle name="메모 6 4" xfId="3847"/>
    <cellStyle name="메모 7" xfId="745"/>
    <cellStyle name="메모 7 2" xfId="746"/>
    <cellStyle name="메모 7 2 2" xfId="747"/>
    <cellStyle name="메모 7 3" xfId="748"/>
    <cellStyle name="메모 7 3 2" xfId="749"/>
    <cellStyle name="메모 7 4" xfId="3848"/>
    <cellStyle name="메모 8" xfId="750"/>
    <cellStyle name="메모 8 2" xfId="751"/>
    <cellStyle name="메모 8 2 2" xfId="752"/>
    <cellStyle name="메모 8 3" xfId="753"/>
    <cellStyle name="메모 8 3 2" xfId="754"/>
    <cellStyle name="메모 8 4" xfId="3849"/>
    <cellStyle name="메모 9" xfId="755"/>
    <cellStyle name="메모 9 2" xfId="756"/>
    <cellStyle name="메모 9 2 2" xfId="757"/>
    <cellStyle name="메모 9 3" xfId="3850"/>
    <cellStyle name="백분율" xfId="3741" builtinId="5"/>
    <cellStyle name="백분율 2" xfId="4"/>
    <cellStyle name="백분율 2 2" xfId="758"/>
    <cellStyle name="백분율 3" xfId="759"/>
    <cellStyle name="백분율 4" xfId="760"/>
    <cellStyle name="보통 10" xfId="761"/>
    <cellStyle name="보통 11" xfId="762"/>
    <cellStyle name="보통 12" xfId="763"/>
    <cellStyle name="보통 13" xfId="764"/>
    <cellStyle name="보통 14" xfId="765"/>
    <cellStyle name="보통 15" xfId="766"/>
    <cellStyle name="보통 16" xfId="767"/>
    <cellStyle name="보통 17" xfId="768"/>
    <cellStyle name="보통 18" xfId="769"/>
    <cellStyle name="보통 19" xfId="770"/>
    <cellStyle name="보통 2" xfId="771"/>
    <cellStyle name="보통 2 2" xfId="3761"/>
    <cellStyle name="보통 2 3" xfId="3851"/>
    <cellStyle name="보통 20" xfId="772"/>
    <cellStyle name="보통 21" xfId="773"/>
    <cellStyle name="보통 3" xfId="774"/>
    <cellStyle name="보통 4" xfId="775"/>
    <cellStyle name="보통 5" xfId="776"/>
    <cellStyle name="보통 6" xfId="777"/>
    <cellStyle name="보통 7" xfId="778"/>
    <cellStyle name="보통 8" xfId="779"/>
    <cellStyle name="보통 9" xfId="780"/>
    <cellStyle name="뷭?_BOOKSHIP" xfId="781"/>
    <cellStyle name="설명 텍스트 10" xfId="782"/>
    <cellStyle name="설명 텍스트 11" xfId="783"/>
    <cellStyle name="설명 텍스트 12" xfId="784"/>
    <cellStyle name="설명 텍스트 13" xfId="785"/>
    <cellStyle name="설명 텍스트 14" xfId="786"/>
    <cellStyle name="설명 텍스트 15" xfId="787"/>
    <cellStyle name="설명 텍스트 16" xfId="788"/>
    <cellStyle name="설명 텍스트 17" xfId="789"/>
    <cellStyle name="설명 텍스트 18" xfId="790"/>
    <cellStyle name="설명 텍스트 2" xfId="791"/>
    <cellStyle name="설명 텍스트 2 2" xfId="3762"/>
    <cellStyle name="설명 텍스트 2 3" xfId="3852"/>
    <cellStyle name="설명 텍스트 3" xfId="792"/>
    <cellStyle name="설명 텍스트 4" xfId="793"/>
    <cellStyle name="설명 텍스트 5" xfId="794"/>
    <cellStyle name="설명 텍스트 6" xfId="795"/>
    <cellStyle name="설명 텍스트 7" xfId="796"/>
    <cellStyle name="설명 텍스트 8" xfId="797"/>
    <cellStyle name="설명 텍스트 9" xfId="798"/>
    <cellStyle name="셀 확인 10" xfId="799"/>
    <cellStyle name="셀 확인 11" xfId="800"/>
    <cellStyle name="셀 확인 12" xfId="801"/>
    <cellStyle name="셀 확인 13" xfId="802"/>
    <cellStyle name="셀 확인 14" xfId="803"/>
    <cellStyle name="셀 확인 15" xfId="804"/>
    <cellStyle name="셀 확인 16" xfId="805"/>
    <cellStyle name="셀 확인 17" xfId="806"/>
    <cellStyle name="셀 확인 18" xfId="807"/>
    <cellStyle name="셀 확인 2" xfId="808"/>
    <cellStyle name="셀 확인 2 2" xfId="3763"/>
    <cellStyle name="셀 확인 2 3" xfId="3853"/>
    <cellStyle name="셀 확인 3" xfId="809"/>
    <cellStyle name="셀 확인 4" xfId="810"/>
    <cellStyle name="셀 확인 5" xfId="811"/>
    <cellStyle name="셀 확인 6" xfId="812"/>
    <cellStyle name="셀 확인 7" xfId="813"/>
    <cellStyle name="셀 확인 8" xfId="814"/>
    <cellStyle name="셀 확인 9" xfId="815"/>
    <cellStyle name="쉼표 [0]" xfId="3740" builtinId="6"/>
    <cellStyle name="쉼표 [0] 10" xfId="816"/>
    <cellStyle name="쉼표 [0] 10 2" xfId="817"/>
    <cellStyle name="쉼표 [0] 10 2 2" xfId="818"/>
    <cellStyle name="쉼표 [0] 10 3" xfId="819"/>
    <cellStyle name="쉼표 [0] 10 4" xfId="820"/>
    <cellStyle name="쉼표 [0] 10 5" xfId="821"/>
    <cellStyle name="쉼표 [0] 10 6" xfId="3854"/>
    <cellStyle name="쉼표 [0] 11" xfId="822"/>
    <cellStyle name="쉼표 [0] 11 2" xfId="823"/>
    <cellStyle name="쉼표 [0] 11 3" xfId="824"/>
    <cellStyle name="쉼표 [0] 11 4" xfId="825"/>
    <cellStyle name="쉼표 [0] 11 5" xfId="3855"/>
    <cellStyle name="쉼표 [0] 12" xfId="826"/>
    <cellStyle name="쉼표 [0] 12 2" xfId="827"/>
    <cellStyle name="쉼표 [0] 12 3" xfId="828"/>
    <cellStyle name="쉼표 [0] 12 4" xfId="829"/>
    <cellStyle name="쉼표 [0] 12 5" xfId="3856"/>
    <cellStyle name="쉼표 [0] 13" xfId="830"/>
    <cellStyle name="쉼표 [0] 13 2" xfId="831"/>
    <cellStyle name="쉼표 [0] 13 3" xfId="832"/>
    <cellStyle name="쉼표 [0] 13 4" xfId="833"/>
    <cellStyle name="쉼표 [0] 13 5" xfId="3857"/>
    <cellStyle name="쉼표 [0] 14" xfId="834"/>
    <cellStyle name="쉼표 [0] 14 2" xfId="835"/>
    <cellStyle name="쉼표 [0] 14 3" xfId="836"/>
    <cellStyle name="쉼표 [0] 14 4" xfId="837"/>
    <cellStyle name="쉼표 [0] 14 5" xfId="838"/>
    <cellStyle name="쉼표 [0] 14 6" xfId="3858"/>
    <cellStyle name="쉼표 [0] 15" xfId="839"/>
    <cellStyle name="쉼표 [0] 15 2" xfId="840"/>
    <cellStyle name="쉼표 [0] 15 3" xfId="841"/>
    <cellStyle name="쉼표 [0] 15 4" xfId="842"/>
    <cellStyle name="쉼표 [0] 15 5" xfId="3859"/>
    <cellStyle name="쉼표 [0] 16" xfId="843"/>
    <cellStyle name="쉼표 [0] 16 2" xfId="844"/>
    <cellStyle name="쉼표 [0] 16 3" xfId="845"/>
    <cellStyle name="쉼표 [0] 16 4" xfId="846"/>
    <cellStyle name="쉼표 [0] 16 5" xfId="847"/>
    <cellStyle name="쉼표 [0] 16 6" xfId="3860"/>
    <cellStyle name="쉼표 [0] 17" xfId="848"/>
    <cellStyle name="쉼표 [0] 17 2" xfId="849"/>
    <cellStyle name="쉼표 [0] 17 2 2" xfId="850"/>
    <cellStyle name="쉼표 [0] 17 3" xfId="851"/>
    <cellStyle name="쉼표 [0] 17 4" xfId="852"/>
    <cellStyle name="쉼표 [0] 17 5" xfId="3861"/>
    <cellStyle name="쉼표 [0] 18" xfId="853"/>
    <cellStyle name="쉼표 [0] 18 2" xfId="854"/>
    <cellStyle name="쉼표 [0] 18 2 2" xfId="855"/>
    <cellStyle name="쉼표 [0] 19" xfId="856"/>
    <cellStyle name="쉼표 [0] 2" xfId="857"/>
    <cellStyle name="쉼표 [0] 2 10" xfId="3"/>
    <cellStyle name="쉼표 [0] 2 10 2" xfId="3775"/>
    <cellStyle name="쉼표 [0] 2 100" xfId="858"/>
    <cellStyle name="쉼표 [0] 2 101" xfId="859"/>
    <cellStyle name="쉼표 [0] 2 102" xfId="860"/>
    <cellStyle name="쉼표 [0] 2 103" xfId="861"/>
    <cellStyle name="쉼표 [0] 2 104" xfId="862"/>
    <cellStyle name="쉼표 [0] 2 105" xfId="863"/>
    <cellStyle name="쉼표 [0] 2 106" xfId="864"/>
    <cellStyle name="쉼표 [0] 2 107" xfId="865"/>
    <cellStyle name="쉼표 [0] 2 108" xfId="6"/>
    <cellStyle name="쉼표 [0] 2 109" xfId="866"/>
    <cellStyle name="쉼표 [0] 2 11" xfId="867"/>
    <cellStyle name="쉼표 [0] 2 110" xfId="868"/>
    <cellStyle name="쉼표 [0] 2 111" xfId="869"/>
    <cellStyle name="쉼표 [0] 2 112" xfId="870"/>
    <cellStyle name="쉼표 [0] 2 113" xfId="871"/>
    <cellStyle name="쉼표 [0] 2 114" xfId="872"/>
    <cellStyle name="쉼표 [0] 2 115" xfId="873"/>
    <cellStyle name="쉼표 [0] 2 116" xfId="874"/>
    <cellStyle name="쉼표 [0] 2 117" xfId="875"/>
    <cellStyle name="쉼표 [0] 2 118" xfId="876"/>
    <cellStyle name="쉼표 [0] 2 119" xfId="877"/>
    <cellStyle name="쉼표 [0] 2 12" xfId="878"/>
    <cellStyle name="쉼표 [0] 2 120" xfId="879"/>
    <cellStyle name="쉼표 [0] 2 121" xfId="880"/>
    <cellStyle name="쉼표 [0] 2 122" xfId="881"/>
    <cellStyle name="쉼표 [0] 2 123" xfId="882"/>
    <cellStyle name="쉼표 [0] 2 124" xfId="883"/>
    <cellStyle name="쉼표 [0] 2 125" xfId="884"/>
    <cellStyle name="쉼표 [0] 2 126" xfId="885"/>
    <cellStyle name="쉼표 [0] 2 126 2" xfId="886"/>
    <cellStyle name="쉼표 [0] 2 127" xfId="887"/>
    <cellStyle name="쉼표 [0] 2 127 2" xfId="888"/>
    <cellStyle name="쉼표 [0] 2 128" xfId="889"/>
    <cellStyle name="쉼표 [0] 2 128 2" xfId="890"/>
    <cellStyle name="쉼표 [0] 2 129" xfId="891"/>
    <cellStyle name="쉼표 [0] 2 13" xfId="892"/>
    <cellStyle name="쉼표 [0] 2 130" xfId="893"/>
    <cellStyle name="쉼표 [0] 2 131" xfId="3743"/>
    <cellStyle name="쉼표 [0] 2 132" xfId="3862"/>
    <cellStyle name="쉼표 [0] 2 14" xfId="894"/>
    <cellStyle name="쉼표 [0] 2 15" xfId="895"/>
    <cellStyle name="쉼표 [0] 2 16" xfId="896"/>
    <cellStyle name="쉼표 [0] 2 17" xfId="897"/>
    <cellStyle name="쉼표 [0] 2 18" xfId="898"/>
    <cellStyle name="쉼표 [0] 2 19" xfId="899"/>
    <cellStyle name="쉼표 [0] 2 2" xfId="900"/>
    <cellStyle name="쉼표 [0] 2 2 10" xfId="901"/>
    <cellStyle name="쉼표 [0] 2 2 11" xfId="902"/>
    <cellStyle name="쉼표 [0] 2 2 12" xfId="903"/>
    <cellStyle name="쉼표 [0] 2 2 13" xfId="904"/>
    <cellStyle name="쉼표 [0] 2 2 14" xfId="905"/>
    <cellStyle name="쉼표 [0] 2 2 14 2" xfId="906"/>
    <cellStyle name="쉼표 [0] 2 2 2" xfId="907"/>
    <cellStyle name="쉼표 [0] 2 2 2 2" xfId="908"/>
    <cellStyle name="쉼표 [0] 2 2 2 2 2" xfId="909"/>
    <cellStyle name="쉼표 [0] 2 2 3" xfId="910"/>
    <cellStyle name="쉼표 [0] 2 2 4" xfId="911"/>
    <cellStyle name="쉼표 [0] 2 2 5" xfId="912"/>
    <cellStyle name="쉼표 [0] 2 2 6" xfId="913"/>
    <cellStyle name="쉼표 [0] 2 2 7" xfId="914"/>
    <cellStyle name="쉼표 [0] 2 2 8" xfId="915"/>
    <cellStyle name="쉼표 [0] 2 2 9" xfId="916"/>
    <cellStyle name="쉼표 [0] 2 20" xfId="917"/>
    <cellStyle name="쉼표 [0] 2 21" xfId="918"/>
    <cellStyle name="쉼표 [0] 2 22" xfId="919"/>
    <cellStyle name="쉼표 [0] 2 23" xfId="920"/>
    <cellStyle name="쉼표 [0] 2 24" xfId="921"/>
    <cellStyle name="쉼표 [0] 2 25" xfId="922"/>
    <cellStyle name="쉼표 [0] 2 26" xfId="923"/>
    <cellStyle name="쉼표 [0] 2 27" xfId="924"/>
    <cellStyle name="쉼표 [0] 2 28" xfId="925"/>
    <cellStyle name="쉼표 [0] 2 29" xfId="926"/>
    <cellStyle name="쉼표 [0] 2 3" xfId="927"/>
    <cellStyle name="쉼표 [0] 2 3 2" xfId="928"/>
    <cellStyle name="쉼표 [0] 2 3 2 2" xfId="929"/>
    <cellStyle name="쉼표 [0] 2 3 3" xfId="930"/>
    <cellStyle name="쉼표 [0] 2 3 3 2" xfId="931"/>
    <cellStyle name="쉼표 [0] 2 30" xfId="932"/>
    <cellStyle name="쉼표 [0] 2 31" xfId="933"/>
    <cellStyle name="쉼표 [0] 2 32" xfId="934"/>
    <cellStyle name="쉼표 [0] 2 33" xfId="935"/>
    <cellStyle name="쉼표 [0] 2 34" xfId="936"/>
    <cellStyle name="쉼표 [0] 2 35" xfId="937"/>
    <cellStyle name="쉼표 [0] 2 36" xfId="938"/>
    <cellStyle name="쉼표 [0] 2 37" xfId="939"/>
    <cellStyle name="쉼표 [0] 2 38" xfId="940"/>
    <cellStyle name="쉼표 [0] 2 39" xfId="941"/>
    <cellStyle name="쉼표 [0] 2 4" xfId="942"/>
    <cellStyle name="쉼표 [0] 2 40" xfId="943"/>
    <cellStyle name="쉼표 [0] 2 41" xfId="944"/>
    <cellStyle name="쉼표 [0] 2 42" xfId="945"/>
    <cellStyle name="쉼표 [0] 2 43" xfId="946"/>
    <cellStyle name="쉼표 [0] 2 44" xfId="947"/>
    <cellStyle name="쉼표 [0] 2 45" xfId="948"/>
    <cellStyle name="쉼표 [0] 2 46" xfId="949"/>
    <cellStyle name="쉼표 [0] 2 47" xfId="950"/>
    <cellStyle name="쉼표 [0] 2 48" xfId="951"/>
    <cellStyle name="쉼표 [0] 2 49" xfId="952"/>
    <cellStyle name="쉼표 [0] 2 5" xfId="953"/>
    <cellStyle name="쉼표 [0] 2 5 2" xfId="954"/>
    <cellStyle name="쉼표 [0] 2 50" xfId="955"/>
    <cellStyle name="쉼표 [0] 2 51" xfId="956"/>
    <cellStyle name="쉼표 [0] 2 52" xfId="957"/>
    <cellStyle name="쉼표 [0] 2 53" xfId="958"/>
    <cellStyle name="쉼표 [0] 2 54" xfId="959"/>
    <cellStyle name="쉼표 [0] 2 55" xfId="960"/>
    <cellStyle name="쉼표 [0] 2 56" xfId="961"/>
    <cellStyle name="쉼표 [0] 2 57" xfId="962"/>
    <cellStyle name="쉼표 [0] 2 58" xfId="963"/>
    <cellStyle name="쉼표 [0] 2 59" xfId="964"/>
    <cellStyle name="쉼표 [0] 2 6" xfId="965"/>
    <cellStyle name="쉼표 [0] 2 60" xfId="966"/>
    <cellStyle name="쉼표 [0] 2 61" xfId="967"/>
    <cellStyle name="쉼표 [0] 2 62" xfId="968"/>
    <cellStyle name="쉼표 [0] 2 63" xfId="969"/>
    <cellStyle name="쉼표 [0] 2 64" xfId="970"/>
    <cellStyle name="쉼표 [0] 2 65" xfId="971"/>
    <cellStyle name="쉼표 [0] 2 66" xfId="972"/>
    <cellStyle name="쉼표 [0] 2 67" xfId="973"/>
    <cellStyle name="쉼표 [0] 2 68" xfId="974"/>
    <cellStyle name="쉼표 [0] 2 69" xfId="975"/>
    <cellStyle name="쉼표 [0] 2 7" xfId="976"/>
    <cellStyle name="쉼표 [0] 2 70" xfId="977"/>
    <cellStyle name="쉼표 [0] 2 71" xfId="978"/>
    <cellStyle name="쉼표 [0] 2 72" xfId="979"/>
    <cellStyle name="쉼표 [0] 2 73" xfId="980"/>
    <cellStyle name="쉼표 [0] 2 74" xfId="981"/>
    <cellStyle name="쉼표 [0] 2 75" xfId="982"/>
    <cellStyle name="쉼표 [0] 2 76" xfId="983"/>
    <cellStyle name="쉼표 [0] 2 77" xfId="984"/>
    <cellStyle name="쉼표 [0] 2 78" xfId="985"/>
    <cellStyle name="쉼표 [0] 2 79" xfId="986"/>
    <cellStyle name="쉼표 [0] 2 8" xfId="987"/>
    <cellStyle name="쉼표 [0] 2 80" xfId="988"/>
    <cellStyle name="쉼표 [0] 2 81" xfId="989"/>
    <cellStyle name="쉼표 [0] 2 82" xfId="990"/>
    <cellStyle name="쉼표 [0] 2 83" xfId="991"/>
    <cellStyle name="쉼표 [0] 2 84" xfId="992"/>
    <cellStyle name="쉼표 [0] 2 85" xfId="993"/>
    <cellStyle name="쉼표 [0] 2 86" xfId="994"/>
    <cellStyle name="쉼표 [0] 2 87" xfId="995"/>
    <cellStyle name="쉼표 [0] 2 88" xfId="996"/>
    <cellStyle name="쉼표 [0] 2 89" xfId="997"/>
    <cellStyle name="쉼표 [0] 2 9" xfId="998"/>
    <cellStyle name="쉼표 [0] 2 90" xfId="999"/>
    <cellStyle name="쉼표 [0] 2 91" xfId="1000"/>
    <cellStyle name="쉼표 [0] 2 92" xfId="1001"/>
    <cellStyle name="쉼표 [0] 2 93" xfId="1002"/>
    <cellStyle name="쉼표 [0] 2 94" xfId="1003"/>
    <cellStyle name="쉼표 [0] 2 95" xfId="1004"/>
    <cellStyle name="쉼표 [0] 2 96" xfId="1005"/>
    <cellStyle name="쉼표 [0] 2 97" xfId="1006"/>
    <cellStyle name="쉼표 [0] 2 98" xfId="1007"/>
    <cellStyle name="쉼표 [0] 2 99" xfId="1008"/>
    <cellStyle name="쉼표 [0] 20" xfId="1009"/>
    <cellStyle name="쉼표 [0] 21" xfId="1010"/>
    <cellStyle name="쉼표 [0] 22" xfId="1011"/>
    <cellStyle name="쉼표 [0] 23" xfId="1012"/>
    <cellStyle name="쉼표 [0] 24" xfId="1013"/>
    <cellStyle name="쉼표 [0] 25" xfId="1014"/>
    <cellStyle name="쉼표 [0] 26" xfId="1015"/>
    <cellStyle name="쉼표 [0] 27" xfId="1016"/>
    <cellStyle name="쉼표 [0] 28" xfId="1017"/>
    <cellStyle name="쉼표 [0] 29" xfId="1018"/>
    <cellStyle name="쉼표 [0] 3" xfId="1019"/>
    <cellStyle name="쉼표 [0] 3 10" xfId="1020"/>
    <cellStyle name="쉼표 [0] 3 10 2" xfId="1021"/>
    <cellStyle name="쉼표 [0] 3 10 3" xfId="1022"/>
    <cellStyle name="쉼표 [0] 3 11" xfId="1023"/>
    <cellStyle name="쉼표 [0] 3 11 2" xfId="1024"/>
    <cellStyle name="쉼표 [0] 3 11 3" xfId="1025"/>
    <cellStyle name="쉼표 [0] 3 12" xfId="1026"/>
    <cellStyle name="쉼표 [0] 3 12 2" xfId="1027"/>
    <cellStyle name="쉼표 [0] 3 12 3" xfId="1028"/>
    <cellStyle name="쉼표 [0] 3 13" xfId="1029"/>
    <cellStyle name="쉼표 [0] 3 13 2" xfId="1030"/>
    <cellStyle name="쉼표 [0] 3 13 3" xfId="1031"/>
    <cellStyle name="쉼표 [0] 3 14" xfId="1032"/>
    <cellStyle name="쉼표 [0] 3 14 2" xfId="1033"/>
    <cellStyle name="쉼표 [0] 3 15" xfId="1034"/>
    <cellStyle name="쉼표 [0] 3 16" xfId="1035"/>
    <cellStyle name="쉼표 [0] 3 17" xfId="1036"/>
    <cellStyle name="쉼표 [0] 3 18" xfId="1037"/>
    <cellStyle name="쉼표 [0] 3 19" xfId="3744"/>
    <cellStyle name="쉼표 [0] 3 2" xfId="1038"/>
    <cellStyle name="쉼표 [0] 3 2 2" xfId="1039"/>
    <cellStyle name="쉼표 [0] 3 2 2 2" xfId="1040"/>
    <cellStyle name="쉼표 [0] 3 2 2 2 2" xfId="1041"/>
    <cellStyle name="쉼표 [0] 3 2 2 3" xfId="1042"/>
    <cellStyle name="쉼표 [0] 3 2 3" xfId="1043"/>
    <cellStyle name="쉼표 [0] 3 2 3 2" xfId="1044"/>
    <cellStyle name="쉼표 [0] 3 2 4" xfId="1045"/>
    <cellStyle name="쉼표 [0] 3 2 4 2" xfId="1046"/>
    <cellStyle name="쉼표 [0] 3 2 5" xfId="1047"/>
    <cellStyle name="쉼표 [0] 3 2 6" xfId="1048"/>
    <cellStyle name="쉼표 [0] 3 2 7" xfId="1049"/>
    <cellStyle name="쉼표 [0] 3 2 8" xfId="3864"/>
    <cellStyle name="쉼표 [0] 3 20" xfId="3863"/>
    <cellStyle name="쉼표 [0] 3 3" xfId="1050"/>
    <cellStyle name="쉼표 [0] 3 3 2" xfId="1051"/>
    <cellStyle name="쉼표 [0] 3 3 3" xfId="1052"/>
    <cellStyle name="쉼표 [0] 3 3 4" xfId="1053"/>
    <cellStyle name="쉼표 [0] 3 3 5" xfId="1054"/>
    <cellStyle name="쉼표 [0] 3 3 6" xfId="3865"/>
    <cellStyle name="쉼표 [0] 3 4" xfId="1055"/>
    <cellStyle name="쉼표 [0] 3 4 2" xfId="1056"/>
    <cellStyle name="쉼표 [0] 3 4 3" xfId="1057"/>
    <cellStyle name="쉼표 [0] 3 4 4" xfId="1058"/>
    <cellStyle name="쉼표 [0] 3 4 5" xfId="1059"/>
    <cellStyle name="쉼표 [0] 3 4 6" xfId="3866"/>
    <cellStyle name="쉼표 [0] 3 5" xfId="1060"/>
    <cellStyle name="쉼표 [0] 3 5 2" xfId="1061"/>
    <cellStyle name="쉼표 [0] 3 5 3" xfId="1062"/>
    <cellStyle name="쉼표 [0] 3 5 4" xfId="1063"/>
    <cellStyle name="쉼표 [0] 3 5 5" xfId="1064"/>
    <cellStyle name="쉼표 [0] 3 5 6" xfId="3867"/>
    <cellStyle name="쉼표 [0] 3 6" xfId="1065"/>
    <cellStyle name="쉼표 [0] 3 6 2" xfId="1066"/>
    <cellStyle name="쉼표 [0] 3 6 3" xfId="1067"/>
    <cellStyle name="쉼표 [0] 3 6 4" xfId="1068"/>
    <cellStyle name="쉼표 [0] 3 6 5" xfId="1069"/>
    <cellStyle name="쉼표 [0] 3 6 6" xfId="3868"/>
    <cellStyle name="쉼표 [0] 3 7" xfId="1070"/>
    <cellStyle name="쉼표 [0] 3 7 2" xfId="1071"/>
    <cellStyle name="쉼표 [0] 3 7 3" xfId="1072"/>
    <cellStyle name="쉼표 [0] 3 7 4" xfId="1073"/>
    <cellStyle name="쉼표 [0] 3 7 5" xfId="1074"/>
    <cellStyle name="쉼표 [0] 3 7 6" xfId="3869"/>
    <cellStyle name="쉼표 [0] 3 8" xfId="1075"/>
    <cellStyle name="쉼표 [0] 3 8 2" xfId="1076"/>
    <cellStyle name="쉼표 [0] 3 8 3" xfId="1077"/>
    <cellStyle name="쉼표 [0] 3 8 4" xfId="1078"/>
    <cellStyle name="쉼표 [0] 3 8 5" xfId="1079"/>
    <cellStyle name="쉼표 [0] 3 8 6" xfId="3870"/>
    <cellStyle name="쉼표 [0] 3 9" xfId="1080"/>
    <cellStyle name="쉼표 [0] 3 9 2" xfId="1081"/>
    <cellStyle name="쉼표 [0] 3 9 3" xfId="1082"/>
    <cellStyle name="쉼표 [0] 30" xfId="1083"/>
    <cellStyle name="쉼표 [0] 31" xfId="1084"/>
    <cellStyle name="쉼표 [0] 4" xfId="1085"/>
    <cellStyle name="쉼표 [0] 4 2" xfId="1086"/>
    <cellStyle name="쉼표 [0] 4 2 2" xfId="1087"/>
    <cellStyle name="쉼표 [0] 4 2 2 2" xfId="1088"/>
    <cellStyle name="쉼표 [0] 4 2 3" xfId="1089"/>
    <cellStyle name="쉼표 [0] 4 2 3 2" xfId="1090"/>
    <cellStyle name="쉼표 [0] 4 3" xfId="1091"/>
    <cellStyle name="쉼표 [0] 4 3 2" xfId="1092"/>
    <cellStyle name="쉼표 [0] 4 3 2 2" xfId="1093"/>
    <cellStyle name="쉼표 [0] 4 3 3" xfId="1094"/>
    <cellStyle name="쉼표 [0] 4 4" xfId="1095"/>
    <cellStyle name="쉼표 [0] 4 4 2" xfId="1096"/>
    <cellStyle name="쉼표 [0] 4 5" xfId="1097"/>
    <cellStyle name="쉼표 [0] 4 5 2" xfId="1098"/>
    <cellStyle name="쉼표 [0] 4 6" xfId="1099"/>
    <cellStyle name="쉼표 [0] 4 7" xfId="1100"/>
    <cellStyle name="쉼표 [0] 4 8" xfId="3871"/>
    <cellStyle name="쉼표 [0] 5" xfId="1101"/>
    <cellStyle name="쉼표 [0] 5 10" xfId="1102"/>
    <cellStyle name="쉼표 [0] 5 11" xfId="1103"/>
    <cellStyle name="쉼표 [0] 5 12" xfId="1104"/>
    <cellStyle name="쉼표 [0] 5 13" xfId="1105"/>
    <cellStyle name="쉼표 [0] 5 14" xfId="1106"/>
    <cellStyle name="쉼표 [0] 5 15" xfId="1107"/>
    <cellStyle name="쉼표 [0] 5 16" xfId="1108"/>
    <cellStyle name="쉼표 [0] 5 17" xfId="1109"/>
    <cellStyle name="쉼표 [0] 5 17 2" xfId="1110"/>
    <cellStyle name="쉼표 [0] 5 18" xfId="1111"/>
    <cellStyle name="쉼표 [0] 5 19" xfId="1112"/>
    <cellStyle name="쉼표 [0] 5 2" xfId="1113"/>
    <cellStyle name="쉼표 [0] 5 2 2" xfId="1114"/>
    <cellStyle name="쉼표 [0] 5 2 3" xfId="1115"/>
    <cellStyle name="쉼표 [0] 5 2 4" xfId="1116"/>
    <cellStyle name="쉼표 [0] 5 2 5" xfId="1117"/>
    <cellStyle name="쉼표 [0] 5 2 6" xfId="1118"/>
    <cellStyle name="쉼표 [0] 5 2 7" xfId="1119"/>
    <cellStyle name="쉼표 [0] 5 2 8" xfId="1120"/>
    <cellStyle name="쉼표 [0] 5 2 9" xfId="1121"/>
    <cellStyle name="쉼표 [0] 5 3" xfId="1122"/>
    <cellStyle name="쉼표 [0] 5 3 2" xfId="1123"/>
    <cellStyle name="쉼표 [0] 5 3 3" xfId="1124"/>
    <cellStyle name="쉼표 [0] 5 3 4" xfId="1125"/>
    <cellStyle name="쉼표 [0] 5 3 5" xfId="1126"/>
    <cellStyle name="쉼표 [0] 5 3 6" xfId="1127"/>
    <cellStyle name="쉼표 [0] 5 3 7" xfId="1128"/>
    <cellStyle name="쉼표 [0] 5 3 8" xfId="1129"/>
    <cellStyle name="쉼표 [0] 5 3 9" xfId="1130"/>
    <cellStyle name="쉼표 [0] 5 3 9 2" xfId="1131"/>
    <cellStyle name="쉼표 [0] 5 4" xfId="1132"/>
    <cellStyle name="쉼표 [0] 5 4 2" xfId="1133"/>
    <cellStyle name="쉼표 [0] 5 4 3" xfId="1134"/>
    <cellStyle name="쉼표 [0] 5 4 4" xfId="1135"/>
    <cellStyle name="쉼표 [0] 5 4 5" xfId="1136"/>
    <cellStyle name="쉼표 [0] 5 4 6" xfId="1137"/>
    <cellStyle name="쉼표 [0] 5 4 7" xfId="1138"/>
    <cellStyle name="쉼표 [0] 5 4 8" xfId="1139"/>
    <cellStyle name="쉼표 [0] 5 5" xfId="1140"/>
    <cellStyle name="쉼표 [0] 5 5 2" xfId="1141"/>
    <cellStyle name="쉼표 [0] 5 5 3" xfId="1142"/>
    <cellStyle name="쉼표 [0] 5 5 4" xfId="1143"/>
    <cellStyle name="쉼표 [0] 5 5 5" xfId="1144"/>
    <cellStyle name="쉼표 [0] 5 5 6" xfId="1145"/>
    <cellStyle name="쉼표 [0] 5 5 7" xfId="1146"/>
    <cellStyle name="쉼표 [0] 5 5 8" xfId="1147"/>
    <cellStyle name="쉼표 [0] 5 6" xfId="1148"/>
    <cellStyle name="쉼표 [0] 5 6 2" xfId="1149"/>
    <cellStyle name="쉼표 [0] 5 6 3" xfId="1150"/>
    <cellStyle name="쉼표 [0] 5 6 4" xfId="1151"/>
    <cellStyle name="쉼표 [0] 5 6 5" xfId="1152"/>
    <cellStyle name="쉼표 [0] 5 6 6" xfId="1153"/>
    <cellStyle name="쉼표 [0] 5 6 7" xfId="1154"/>
    <cellStyle name="쉼표 [0] 5 6 8" xfId="1155"/>
    <cellStyle name="쉼표 [0] 5 7" xfId="1156"/>
    <cellStyle name="쉼표 [0] 5 7 2" xfId="1157"/>
    <cellStyle name="쉼표 [0] 5 7 3" xfId="1158"/>
    <cellStyle name="쉼표 [0] 5 7 4" xfId="1159"/>
    <cellStyle name="쉼표 [0] 5 7 5" xfId="1160"/>
    <cellStyle name="쉼표 [0] 5 7 6" xfId="1161"/>
    <cellStyle name="쉼표 [0] 5 7 7" xfId="1162"/>
    <cellStyle name="쉼표 [0] 5 7 8" xfId="1163"/>
    <cellStyle name="쉼표 [0] 5 8" xfId="1164"/>
    <cellStyle name="쉼표 [0] 5 8 2" xfId="1165"/>
    <cellStyle name="쉼표 [0] 5 8 3" xfId="1166"/>
    <cellStyle name="쉼표 [0] 5 8 4" xfId="1167"/>
    <cellStyle name="쉼표 [0] 5 8 5" xfId="1168"/>
    <cellStyle name="쉼표 [0] 5 8 6" xfId="1169"/>
    <cellStyle name="쉼표 [0] 5 8 7" xfId="1170"/>
    <cellStyle name="쉼표 [0] 5 8 8" xfId="1171"/>
    <cellStyle name="쉼표 [0] 5 9" xfId="1172"/>
    <cellStyle name="쉼표 [0] 6" xfId="1173"/>
    <cellStyle name="쉼표 [0] 6 10" xfId="1174"/>
    <cellStyle name="쉼표 [0] 6 10 2" xfId="1175"/>
    <cellStyle name="쉼표 [0] 6 10 3" xfId="1176"/>
    <cellStyle name="쉼표 [0] 6 11" xfId="1177"/>
    <cellStyle name="쉼표 [0] 6 11 2" xfId="1178"/>
    <cellStyle name="쉼표 [0] 6 11 3" xfId="1179"/>
    <cellStyle name="쉼표 [0] 6 12" xfId="1180"/>
    <cellStyle name="쉼표 [0] 6 12 2" xfId="1181"/>
    <cellStyle name="쉼표 [0] 6 12 3" xfId="1182"/>
    <cellStyle name="쉼표 [0] 6 13" xfId="1183"/>
    <cellStyle name="쉼표 [0] 6 13 2" xfId="1184"/>
    <cellStyle name="쉼표 [0] 6 13 3" xfId="1185"/>
    <cellStyle name="쉼표 [0] 6 14" xfId="1186"/>
    <cellStyle name="쉼표 [0] 6 15" xfId="1187"/>
    <cellStyle name="쉼표 [0] 6 16" xfId="1188"/>
    <cellStyle name="쉼표 [0] 6 17" xfId="3872"/>
    <cellStyle name="쉼표 [0] 6 2" xfId="1189"/>
    <cellStyle name="쉼표 [0] 6 2 2" xfId="1190"/>
    <cellStyle name="쉼표 [0] 6 2 3" xfId="1191"/>
    <cellStyle name="쉼표 [0] 6 2 4" xfId="1192"/>
    <cellStyle name="쉼표 [0] 6 2 5" xfId="3873"/>
    <cellStyle name="쉼표 [0] 6 3" xfId="1193"/>
    <cellStyle name="쉼표 [0] 6 3 2" xfId="1194"/>
    <cellStyle name="쉼표 [0] 6 3 3" xfId="1195"/>
    <cellStyle name="쉼표 [0] 6 3 4" xfId="1196"/>
    <cellStyle name="쉼표 [0] 6 3 5" xfId="3874"/>
    <cellStyle name="쉼표 [0] 6 4" xfId="1197"/>
    <cellStyle name="쉼표 [0] 6 4 2" xfId="1198"/>
    <cellStyle name="쉼표 [0] 6 4 3" xfId="1199"/>
    <cellStyle name="쉼표 [0] 6 4 4" xfId="1200"/>
    <cellStyle name="쉼표 [0] 6 4 5" xfId="3875"/>
    <cellStyle name="쉼표 [0] 6 5" xfId="1201"/>
    <cellStyle name="쉼표 [0] 6 5 2" xfId="1202"/>
    <cellStyle name="쉼표 [0] 6 5 3" xfId="1203"/>
    <cellStyle name="쉼표 [0] 6 5 4" xfId="1204"/>
    <cellStyle name="쉼표 [0] 6 5 5" xfId="3876"/>
    <cellStyle name="쉼표 [0] 6 6" xfId="1205"/>
    <cellStyle name="쉼표 [0] 6 6 2" xfId="1206"/>
    <cellStyle name="쉼표 [0] 6 6 3" xfId="1207"/>
    <cellStyle name="쉼표 [0] 6 6 4" xfId="1208"/>
    <cellStyle name="쉼표 [0] 6 6 5" xfId="3877"/>
    <cellStyle name="쉼표 [0] 6 7" xfId="1209"/>
    <cellStyle name="쉼표 [0] 6 7 2" xfId="1210"/>
    <cellStyle name="쉼표 [0] 6 7 3" xfId="1211"/>
    <cellStyle name="쉼표 [0] 6 7 4" xfId="1212"/>
    <cellStyle name="쉼표 [0] 6 7 5" xfId="3878"/>
    <cellStyle name="쉼표 [0] 6 8" xfId="1213"/>
    <cellStyle name="쉼표 [0] 6 8 2" xfId="1214"/>
    <cellStyle name="쉼표 [0] 6 8 3" xfId="1215"/>
    <cellStyle name="쉼표 [0] 6 8 4" xfId="1216"/>
    <cellStyle name="쉼표 [0] 6 8 5" xfId="3879"/>
    <cellStyle name="쉼표 [0] 6 9" xfId="1217"/>
    <cellStyle name="쉼표 [0] 6 9 2" xfId="1218"/>
    <cellStyle name="쉼표 [0] 6 9 3" xfId="1219"/>
    <cellStyle name="쉼표 [0] 6 9 4" xfId="1220"/>
    <cellStyle name="쉼표 [0] 6 9 5" xfId="3880"/>
    <cellStyle name="쉼표 [0] 7" xfId="1221"/>
    <cellStyle name="쉼표 [0] 7 10" xfId="1222"/>
    <cellStyle name="쉼표 [0] 7 10 2" xfId="1223"/>
    <cellStyle name="쉼표 [0] 7 11" xfId="1224"/>
    <cellStyle name="쉼표 [0] 7 12" xfId="1225"/>
    <cellStyle name="쉼표 [0] 7 2" xfId="1226"/>
    <cellStyle name="쉼표 [0] 7 2 2" xfId="1227"/>
    <cellStyle name="쉼표 [0] 7 2 2 2" xfId="1228"/>
    <cellStyle name="쉼표 [0] 7 2 3" xfId="1229"/>
    <cellStyle name="쉼표 [0] 7 2 3 2" xfId="1230"/>
    <cellStyle name="쉼표 [0] 7 3" xfId="1231"/>
    <cellStyle name="쉼표 [0] 7 4" xfId="1232"/>
    <cellStyle name="쉼표 [0] 7 5" xfId="1233"/>
    <cellStyle name="쉼표 [0] 7 6" xfId="1234"/>
    <cellStyle name="쉼표 [0] 7 7" xfId="1235"/>
    <cellStyle name="쉼표 [0] 7 8" xfId="1236"/>
    <cellStyle name="쉼표 [0] 7 9" xfId="1237"/>
    <cellStyle name="쉼표 [0] 7 9 2" xfId="1238"/>
    <cellStyle name="쉼표 [0] 8" xfId="1239"/>
    <cellStyle name="쉼표 [0] 8 10" xfId="1240"/>
    <cellStyle name="쉼표 [0] 8 10 2" xfId="1241"/>
    <cellStyle name="쉼표 [0] 8 10 3" xfId="1242"/>
    <cellStyle name="쉼표 [0] 8 11" xfId="1243"/>
    <cellStyle name="쉼표 [0] 8 11 2" xfId="1244"/>
    <cellStyle name="쉼표 [0] 8 11 3" xfId="1245"/>
    <cellStyle name="쉼표 [0] 8 12" xfId="1246"/>
    <cellStyle name="쉼표 [0] 8 12 2" xfId="1247"/>
    <cellStyle name="쉼표 [0] 8 12 3" xfId="1248"/>
    <cellStyle name="쉼표 [0] 8 13" xfId="1249"/>
    <cellStyle name="쉼표 [0] 8 13 2" xfId="1250"/>
    <cellStyle name="쉼표 [0] 8 13 3" xfId="1251"/>
    <cellStyle name="쉼표 [0] 8 14" xfId="1252"/>
    <cellStyle name="쉼표 [0] 8 15" xfId="1253"/>
    <cellStyle name="쉼표 [0] 8 16" xfId="1254"/>
    <cellStyle name="쉼표 [0] 8 17" xfId="3881"/>
    <cellStyle name="쉼표 [0] 8 2" xfId="1255"/>
    <cellStyle name="쉼표 [0] 8 2 2" xfId="1256"/>
    <cellStyle name="쉼표 [0] 8 2 3" xfId="1257"/>
    <cellStyle name="쉼표 [0] 8 2 4" xfId="1258"/>
    <cellStyle name="쉼표 [0] 8 2 5" xfId="3882"/>
    <cellStyle name="쉼표 [0] 8 3" xfId="1259"/>
    <cellStyle name="쉼표 [0] 8 3 2" xfId="1260"/>
    <cellStyle name="쉼표 [0] 8 3 3" xfId="1261"/>
    <cellStyle name="쉼표 [0] 8 3 4" xfId="1262"/>
    <cellStyle name="쉼표 [0] 8 3 5" xfId="3883"/>
    <cellStyle name="쉼표 [0] 8 4" xfId="1263"/>
    <cellStyle name="쉼표 [0] 8 4 2" xfId="1264"/>
    <cellStyle name="쉼표 [0] 8 4 3" xfId="1265"/>
    <cellStyle name="쉼표 [0] 8 4 4" xfId="1266"/>
    <cellStyle name="쉼표 [0] 8 4 5" xfId="3884"/>
    <cellStyle name="쉼표 [0] 8 5" xfId="1267"/>
    <cellStyle name="쉼표 [0] 8 5 2" xfId="1268"/>
    <cellStyle name="쉼표 [0] 8 5 3" xfId="1269"/>
    <cellStyle name="쉼표 [0] 8 5 4" xfId="1270"/>
    <cellStyle name="쉼표 [0] 8 5 5" xfId="3885"/>
    <cellStyle name="쉼표 [0] 8 6" xfId="1271"/>
    <cellStyle name="쉼표 [0] 8 6 2" xfId="1272"/>
    <cellStyle name="쉼표 [0] 8 6 3" xfId="1273"/>
    <cellStyle name="쉼표 [0] 8 6 4" xfId="1274"/>
    <cellStyle name="쉼표 [0] 8 6 5" xfId="3886"/>
    <cellStyle name="쉼표 [0] 8 7" xfId="1275"/>
    <cellStyle name="쉼표 [0] 8 7 2" xfId="1276"/>
    <cellStyle name="쉼표 [0] 8 7 3" xfId="1277"/>
    <cellStyle name="쉼표 [0] 8 7 4" xfId="1278"/>
    <cellStyle name="쉼표 [0] 8 7 5" xfId="3887"/>
    <cellStyle name="쉼표 [0] 8 8" xfId="1279"/>
    <cellStyle name="쉼표 [0] 8 8 2" xfId="1280"/>
    <cellStyle name="쉼표 [0] 8 8 3" xfId="1281"/>
    <cellStyle name="쉼표 [0] 8 8 4" xfId="1282"/>
    <cellStyle name="쉼표 [0] 8 8 5" xfId="3888"/>
    <cellStyle name="쉼표 [0] 8 9" xfId="1283"/>
    <cellStyle name="쉼표 [0] 8 9 2" xfId="1284"/>
    <cellStyle name="쉼표 [0] 8 9 3" xfId="1285"/>
    <cellStyle name="쉼표 [0] 8 9 4" xfId="1286"/>
    <cellStyle name="쉼표 [0] 8 9 5" xfId="1287"/>
    <cellStyle name="쉼표 [0] 8 9 6" xfId="3889"/>
    <cellStyle name="쉼표 [0] 9" xfId="1288"/>
    <cellStyle name="쉼표 [0] 9 10" xfId="1289"/>
    <cellStyle name="쉼표 [0] 9 10 2" xfId="1290"/>
    <cellStyle name="쉼표 [0] 9 11" xfId="1291"/>
    <cellStyle name="쉼표 [0] 9 12" xfId="1292"/>
    <cellStyle name="쉼표 [0] 9 2" xfId="1293"/>
    <cellStyle name="쉼표 [0] 9 2 2" xfId="1294"/>
    <cellStyle name="쉼표 [0] 9 2 2 2" xfId="1295"/>
    <cellStyle name="쉼표 [0] 9 3" xfId="1296"/>
    <cellStyle name="쉼표 [0] 9 4" xfId="1297"/>
    <cellStyle name="쉼표 [0] 9 5" xfId="1298"/>
    <cellStyle name="쉼표 [0] 9 6" xfId="1299"/>
    <cellStyle name="쉼표 [0] 9 7" xfId="1300"/>
    <cellStyle name="쉼표 [0] 9 8" xfId="1301"/>
    <cellStyle name="쉼표 [0] 9 9" xfId="1302"/>
    <cellStyle name="쉼표 [0] 9 9 2" xfId="1303"/>
    <cellStyle name="스타일 1" xfId="1304"/>
    <cellStyle name="안건회계법인" xfId="1305"/>
    <cellStyle name="연결된 셀 10" xfId="1306"/>
    <cellStyle name="연결된 셀 11" xfId="1307"/>
    <cellStyle name="연결된 셀 12" xfId="1308"/>
    <cellStyle name="연결된 셀 13" xfId="1309"/>
    <cellStyle name="연결된 셀 14" xfId="1310"/>
    <cellStyle name="연결된 셀 15" xfId="1311"/>
    <cellStyle name="연결된 셀 16" xfId="1312"/>
    <cellStyle name="연결된 셀 17" xfId="1313"/>
    <cellStyle name="연결된 셀 18" xfId="1314"/>
    <cellStyle name="연결된 셀 2" xfId="1315"/>
    <cellStyle name="연결된 셀 2 2" xfId="3764"/>
    <cellStyle name="연결된 셀 2 3" xfId="3890"/>
    <cellStyle name="연결된 셀 3" xfId="1316"/>
    <cellStyle name="연결된 셀 4" xfId="1317"/>
    <cellStyle name="연결된 셀 5" xfId="1318"/>
    <cellStyle name="연결된 셀 6" xfId="1319"/>
    <cellStyle name="연결된 셀 7" xfId="1320"/>
    <cellStyle name="연결된 셀 8" xfId="1321"/>
    <cellStyle name="연결된 셀 9" xfId="1322"/>
    <cellStyle name="열어 본 하이퍼링크 2" xfId="1323"/>
    <cellStyle name="요약 10" xfId="1324"/>
    <cellStyle name="요약 10 2" xfId="3891"/>
    <cellStyle name="요약 11" xfId="1325"/>
    <cellStyle name="요약 11 2" xfId="3892"/>
    <cellStyle name="요약 12" xfId="1326"/>
    <cellStyle name="요약 12 2" xfId="3893"/>
    <cellStyle name="요약 13" xfId="1327"/>
    <cellStyle name="요약 13 2" xfId="3894"/>
    <cellStyle name="요약 14" xfId="1328"/>
    <cellStyle name="요약 14 2" xfId="3895"/>
    <cellStyle name="요약 15" xfId="1329"/>
    <cellStyle name="요약 16" xfId="1330"/>
    <cellStyle name="요약 17" xfId="1331"/>
    <cellStyle name="요약 18" xfId="1332"/>
    <cellStyle name="요약 2" xfId="1333"/>
    <cellStyle name="요약 2 2" xfId="3765"/>
    <cellStyle name="요약 2 3" xfId="3896"/>
    <cellStyle name="요약 3" xfId="1334"/>
    <cellStyle name="요약 3 2" xfId="3897"/>
    <cellStyle name="요약 4" xfId="1335"/>
    <cellStyle name="요약 4 2" xfId="3898"/>
    <cellStyle name="요약 5" xfId="1336"/>
    <cellStyle name="요약 5 2" xfId="3899"/>
    <cellStyle name="요약 6" xfId="1337"/>
    <cellStyle name="요약 6 2" xfId="3900"/>
    <cellStyle name="요약 7" xfId="1338"/>
    <cellStyle name="요약 7 2" xfId="3901"/>
    <cellStyle name="요약 8" xfId="1339"/>
    <cellStyle name="요약 8 2" xfId="3902"/>
    <cellStyle name="요약 9" xfId="1340"/>
    <cellStyle name="요약 9 2" xfId="3903"/>
    <cellStyle name="입력 10" xfId="1341"/>
    <cellStyle name="입력 10 2" xfId="3904"/>
    <cellStyle name="입력 11" xfId="1342"/>
    <cellStyle name="입력 11 2" xfId="3905"/>
    <cellStyle name="입력 12" xfId="1343"/>
    <cellStyle name="입력 12 2" xfId="3906"/>
    <cellStyle name="입력 13" xfId="1344"/>
    <cellStyle name="입력 13 2" xfId="3907"/>
    <cellStyle name="입력 14" xfId="1345"/>
    <cellStyle name="입력 14 2" xfId="3908"/>
    <cellStyle name="입력 15" xfId="1346"/>
    <cellStyle name="입력 16" xfId="1347"/>
    <cellStyle name="입력 17" xfId="1348"/>
    <cellStyle name="입력 18" xfId="1349"/>
    <cellStyle name="입력 2" xfId="1350"/>
    <cellStyle name="입력 2 2" xfId="3766"/>
    <cellStyle name="입력 2 3" xfId="3909"/>
    <cellStyle name="입력 3" xfId="1351"/>
    <cellStyle name="입력 3 2" xfId="3910"/>
    <cellStyle name="입력 4" xfId="1352"/>
    <cellStyle name="입력 4 2" xfId="3911"/>
    <cellStyle name="입력 5" xfId="1353"/>
    <cellStyle name="입력 5 2" xfId="3912"/>
    <cellStyle name="입력 6" xfId="1354"/>
    <cellStyle name="입력 6 2" xfId="3913"/>
    <cellStyle name="입력 7" xfId="1355"/>
    <cellStyle name="입력 7 2" xfId="3914"/>
    <cellStyle name="입력 8" xfId="1356"/>
    <cellStyle name="입력 8 2" xfId="3915"/>
    <cellStyle name="입력 9" xfId="1357"/>
    <cellStyle name="입력 9 2" xfId="3916"/>
    <cellStyle name="자리수" xfId="1358"/>
    <cellStyle name="자리수0" xfId="1359"/>
    <cellStyle name="제목 1 10" xfId="1360"/>
    <cellStyle name="제목 1 11" xfId="1361"/>
    <cellStyle name="제목 1 12" xfId="1362"/>
    <cellStyle name="제목 1 13" xfId="1363"/>
    <cellStyle name="제목 1 14" xfId="1364"/>
    <cellStyle name="제목 1 15" xfId="1365"/>
    <cellStyle name="제목 1 16" xfId="1366"/>
    <cellStyle name="제목 1 17" xfId="1367"/>
    <cellStyle name="제목 1 18" xfId="1368"/>
    <cellStyle name="제목 1 2" xfId="1369"/>
    <cellStyle name="제목 1 2 2" xfId="3767"/>
    <cellStyle name="제목 1 2 3" xfId="3917"/>
    <cellStyle name="제목 1 3" xfId="1370"/>
    <cellStyle name="제목 1 4" xfId="1371"/>
    <cellStyle name="제목 1 5" xfId="1372"/>
    <cellStyle name="제목 1 6" xfId="1373"/>
    <cellStyle name="제목 1 7" xfId="1374"/>
    <cellStyle name="제목 1 8" xfId="1375"/>
    <cellStyle name="제목 1 9" xfId="1376"/>
    <cellStyle name="제목 10" xfId="1377"/>
    <cellStyle name="제목 11" xfId="1378"/>
    <cellStyle name="제목 12" xfId="1379"/>
    <cellStyle name="제목 13" xfId="1380"/>
    <cellStyle name="제목 14" xfId="1381"/>
    <cellStyle name="제목 15" xfId="1382"/>
    <cellStyle name="제목 16" xfId="1383"/>
    <cellStyle name="제목 17" xfId="1384"/>
    <cellStyle name="제목 18" xfId="1385"/>
    <cellStyle name="제목 19" xfId="1386"/>
    <cellStyle name="제목 2 10" xfId="1387"/>
    <cellStyle name="제목 2 11" xfId="1388"/>
    <cellStyle name="제목 2 12" xfId="1389"/>
    <cellStyle name="제목 2 13" xfId="1390"/>
    <cellStyle name="제목 2 14" xfId="1391"/>
    <cellStyle name="제목 2 15" xfId="1392"/>
    <cellStyle name="제목 2 16" xfId="1393"/>
    <cellStyle name="제목 2 17" xfId="1394"/>
    <cellStyle name="제목 2 18" xfId="1395"/>
    <cellStyle name="제목 2 2" xfId="1396"/>
    <cellStyle name="제목 2 2 2" xfId="3768"/>
    <cellStyle name="제목 2 2 3" xfId="3918"/>
    <cellStyle name="제목 2 3" xfId="1397"/>
    <cellStyle name="제목 2 4" xfId="1398"/>
    <cellStyle name="제목 2 5" xfId="1399"/>
    <cellStyle name="제목 2 6" xfId="1400"/>
    <cellStyle name="제목 2 7" xfId="1401"/>
    <cellStyle name="제목 2 8" xfId="1402"/>
    <cellStyle name="제목 2 9" xfId="1403"/>
    <cellStyle name="제목 20" xfId="1404"/>
    <cellStyle name="제목 21" xfId="1405"/>
    <cellStyle name="제목 3 10" xfId="1406"/>
    <cellStyle name="제목 3 11" xfId="1407"/>
    <cellStyle name="제목 3 12" xfId="1408"/>
    <cellStyle name="제목 3 13" xfId="1409"/>
    <cellStyle name="제목 3 14" xfId="1410"/>
    <cellStyle name="제목 3 15" xfId="1411"/>
    <cellStyle name="제목 3 16" xfId="1412"/>
    <cellStyle name="제목 3 17" xfId="1413"/>
    <cellStyle name="제목 3 18" xfId="1414"/>
    <cellStyle name="제목 3 2" xfId="1415"/>
    <cellStyle name="제목 3 2 2" xfId="3769"/>
    <cellStyle name="제목 3 2 3" xfId="3919"/>
    <cellStyle name="제목 3 3" xfId="1416"/>
    <cellStyle name="제목 3 4" xfId="1417"/>
    <cellStyle name="제목 3 5" xfId="1418"/>
    <cellStyle name="제목 3 6" xfId="1419"/>
    <cellStyle name="제목 3 7" xfId="1420"/>
    <cellStyle name="제목 3 8" xfId="1421"/>
    <cellStyle name="제목 3 9" xfId="1422"/>
    <cellStyle name="제목 4 10" xfId="1423"/>
    <cellStyle name="제목 4 11" xfId="1424"/>
    <cellStyle name="제목 4 12" xfId="1425"/>
    <cellStyle name="제목 4 13" xfId="1426"/>
    <cellStyle name="제목 4 14" xfId="1427"/>
    <cellStyle name="제목 4 15" xfId="1428"/>
    <cellStyle name="제목 4 16" xfId="1429"/>
    <cellStyle name="제목 4 17" xfId="1430"/>
    <cellStyle name="제목 4 18" xfId="1431"/>
    <cellStyle name="제목 4 2" xfId="1432"/>
    <cellStyle name="제목 4 2 2" xfId="3770"/>
    <cellStyle name="제목 4 2 3" xfId="3920"/>
    <cellStyle name="제목 4 3" xfId="1433"/>
    <cellStyle name="제목 4 4" xfId="1434"/>
    <cellStyle name="제목 4 5" xfId="1435"/>
    <cellStyle name="제목 4 6" xfId="1436"/>
    <cellStyle name="제목 4 7" xfId="1437"/>
    <cellStyle name="제목 4 8" xfId="1438"/>
    <cellStyle name="제목 4 9" xfId="1439"/>
    <cellStyle name="제목 5" xfId="1440"/>
    <cellStyle name="제목 5 2" xfId="3771"/>
    <cellStyle name="제목 5 3" xfId="3921"/>
    <cellStyle name="제목 6" xfId="1441"/>
    <cellStyle name="제목 7" xfId="1442"/>
    <cellStyle name="제목 8" xfId="1443"/>
    <cellStyle name="제목 9" xfId="1444"/>
    <cellStyle name="좋음 10" xfId="1445"/>
    <cellStyle name="좋음 11" xfId="1446"/>
    <cellStyle name="좋음 12" xfId="1447"/>
    <cellStyle name="좋음 13" xfId="1448"/>
    <cellStyle name="좋음 14" xfId="1449"/>
    <cellStyle name="좋음 15" xfId="1450"/>
    <cellStyle name="좋음 16" xfId="1451"/>
    <cellStyle name="좋음 17" xfId="1452"/>
    <cellStyle name="좋음 18" xfId="1453"/>
    <cellStyle name="좋음 2" xfId="1454"/>
    <cellStyle name="좋음 2 2" xfId="3772"/>
    <cellStyle name="좋음 2 3" xfId="3922"/>
    <cellStyle name="좋음 3" xfId="1455"/>
    <cellStyle name="좋음 4" xfId="1456"/>
    <cellStyle name="좋음 5" xfId="1457"/>
    <cellStyle name="좋음 6" xfId="1458"/>
    <cellStyle name="좋음 7" xfId="1459"/>
    <cellStyle name="좋음 8" xfId="1460"/>
    <cellStyle name="좋음 9" xfId="1461"/>
    <cellStyle name="출력 10" xfId="1462"/>
    <cellStyle name="출력 10 2" xfId="3923"/>
    <cellStyle name="출력 11" xfId="1463"/>
    <cellStyle name="출력 11 2" xfId="3924"/>
    <cellStyle name="출력 12" xfId="1464"/>
    <cellStyle name="출력 12 2" xfId="3925"/>
    <cellStyle name="출력 13" xfId="1465"/>
    <cellStyle name="출력 13 2" xfId="3926"/>
    <cellStyle name="출력 14" xfId="1466"/>
    <cellStyle name="출력 14 2" xfId="3927"/>
    <cellStyle name="출력 15" xfId="1467"/>
    <cellStyle name="출력 16" xfId="1468"/>
    <cellStyle name="출력 17" xfId="1469"/>
    <cellStyle name="출력 18" xfId="1470"/>
    <cellStyle name="출력 2" xfId="1471"/>
    <cellStyle name="출력 2 2" xfId="3773"/>
    <cellStyle name="출력 2 3" xfId="3928"/>
    <cellStyle name="출력 3" xfId="1472"/>
    <cellStyle name="출력 3 2" xfId="3929"/>
    <cellStyle name="출력 4" xfId="1473"/>
    <cellStyle name="출력 4 2" xfId="3930"/>
    <cellStyle name="출력 5" xfId="1474"/>
    <cellStyle name="출력 5 2" xfId="3931"/>
    <cellStyle name="출력 6" xfId="1475"/>
    <cellStyle name="출력 6 2" xfId="3932"/>
    <cellStyle name="출력 7" xfId="1476"/>
    <cellStyle name="출력 7 2" xfId="3933"/>
    <cellStyle name="출력 8" xfId="1477"/>
    <cellStyle name="출력 8 2" xfId="3934"/>
    <cellStyle name="출력 9" xfId="1478"/>
    <cellStyle name="출력 9 2" xfId="3935"/>
    <cellStyle name="콤마 [0]_1202" xfId="1479"/>
    <cellStyle name="콤마_1202" xfId="1480"/>
    <cellStyle name="통화 [0] 2" xfId="1481"/>
    <cellStyle name="퍼센트" xfId="1482"/>
    <cellStyle name="표준" xfId="0" builtinId="0"/>
    <cellStyle name="표준 10" xfId="1483"/>
    <cellStyle name="표준 10 10" xfId="1484"/>
    <cellStyle name="표준 10 11" xfId="1485"/>
    <cellStyle name="표준 10 12" xfId="1486"/>
    <cellStyle name="표준 10 13" xfId="1487"/>
    <cellStyle name="표준 10 14" xfId="1488"/>
    <cellStyle name="표준 10 15" xfId="1489"/>
    <cellStyle name="표준 10 16" xfId="1490"/>
    <cellStyle name="표준 10 17" xfId="1491"/>
    <cellStyle name="표준 10 18" xfId="1492"/>
    <cellStyle name="표준 10 19" xfId="1493"/>
    <cellStyle name="표준 10 2" xfId="1494"/>
    <cellStyle name="표준 10 20" xfId="1495"/>
    <cellStyle name="표준 10 21" xfId="1496"/>
    <cellStyle name="표준 10 22" xfId="1497"/>
    <cellStyle name="표준 10 23" xfId="1498"/>
    <cellStyle name="표준 10 24" xfId="1499"/>
    <cellStyle name="표준 10 25" xfId="1500"/>
    <cellStyle name="표준 10 26" xfId="1501"/>
    <cellStyle name="표준 10 27" xfId="1502"/>
    <cellStyle name="표준 10 28" xfId="1503"/>
    <cellStyle name="표준 10 29" xfId="1504"/>
    <cellStyle name="표준 10 3" xfId="1505"/>
    <cellStyle name="표준 10 30" xfId="1506"/>
    <cellStyle name="표준 10 31" xfId="1507"/>
    <cellStyle name="표준 10 32" xfId="1508"/>
    <cellStyle name="표준 10 33" xfId="1509"/>
    <cellStyle name="표준 10 34" xfId="1510"/>
    <cellStyle name="표준 10 35" xfId="1511"/>
    <cellStyle name="표준 10 36" xfId="1512"/>
    <cellStyle name="표준 10 37" xfId="1513"/>
    <cellStyle name="표준 10 38" xfId="1514"/>
    <cellStyle name="표준 10 39" xfId="1515"/>
    <cellStyle name="표준 10 4" xfId="1516"/>
    <cellStyle name="표준 10 40" xfId="1517"/>
    <cellStyle name="표준 10 41" xfId="1518"/>
    <cellStyle name="표준 10 42" xfId="1519"/>
    <cellStyle name="표준 10 43" xfId="1520"/>
    <cellStyle name="표준 10 44" xfId="1521"/>
    <cellStyle name="표준 10 45" xfId="1522"/>
    <cellStyle name="표준 10 46" xfId="1523"/>
    <cellStyle name="표준 10 47" xfId="1524"/>
    <cellStyle name="표준 10 48" xfId="1525"/>
    <cellStyle name="표준 10 49" xfId="1526"/>
    <cellStyle name="표준 10 5" xfId="1527"/>
    <cellStyle name="표준 10 50" xfId="1528"/>
    <cellStyle name="표준 10 51" xfId="1529"/>
    <cellStyle name="표준 10 52" xfId="1530"/>
    <cellStyle name="표준 10 53" xfId="1531"/>
    <cellStyle name="표준 10 54" xfId="1532"/>
    <cellStyle name="표준 10 6" xfId="1533"/>
    <cellStyle name="표준 10 7" xfId="1534"/>
    <cellStyle name="표준 10 8" xfId="1535"/>
    <cellStyle name="표준 10 9" xfId="1536"/>
    <cellStyle name="표준 100" xfId="1537"/>
    <cellStyle name="표준 101" xfId="1538"/>
    <cellStyle name="표준 102" xfId="1539"/>
    <cellStyle name="표준 103" xfId="1540"/>
    <cellStyle name="표준 104" xfId="3790"/>
    <cellStyle name="표준 11" xfId="1541"/>
    <cellStyle name="표준 11 10" xfId="1542"/>
    <cellStyle name="표준 11 11" xfId="1543"/>
    <cellStyle name="표준 11 12" xfId="1544"/>
    <cellStyle name="표준 11 13" xfId="1545"/>
    <cellStyle name="표준 11 14" xfId="1546"/>
    <cellStyle name="표준 11 15" xfId="1547"/>
    <cellStyle name="표준 11 16" xfId="1548"/>
    <cellStyle name="표준 11 17" xfId="1549"/>
    <cellStyle name="표준 11 18" xfId="1550"/>
    <cellStyle name="표준 11 19" xfId="1551"/>
    <cellStyle name="표준 11 2" xfId="1552"/>
    <cellStyle name="표준 11 20" xfId="1553"/>
    <cellStyle name="표준 11 21" xfId="1554"/>
    <cellStyle name="표준 11 22" xfId="1555"/>
    <cellStyle name="표준 11 23" xfId="1556"/>
    <cellStyle name="표준 11 24" xfId="1557"/>
    <cellStyle name="표준 11 25" xfId="1558"/>
    <cellStyle name="표준 11 26" xfId="1559"/>
    <cellStyle name="표준 11 27" xfId="1560"/>
    <cellStyle name="표준 11 28" xfId="1561"/>
    <cellStyle name="표준 11 29" xfId="1562"/>
    <cellStyle name="표준 11 3" xfId="1563"/>
    <cellStyle name="표준 11 30" xfId="1564"/>
    <cellStyle name="표준 11 31" xfId="1565"/>
    <cellStyle name="표준 11 32" xfId="1566"/>
    <cellStyle name="표준 11 33" xfId="1567"/>
    <cellStyle name="표준 11 34" xfId="1568"/>
    <cellStyle name="표준 11 35" xfId="1569"/>
    <cellStyle name="표준 11 36" xfId="1570"/>
    <cellStyle name="표준 11 37" xfId="1571"/>
    <cellStyle name="표준 11 38" xfId="1572"/>
    <cellStyle name="표준 11 39" xfId="1573"/>
    <cellStyle name="표준 11 4" xfId="1574"/>
    <cellStyle name="표준 11 40" xfId="1575"/>
    <cellStyle name="표준 11 41" xfId="1576"/>
    <cellStyle name="표준 11 42" xfId="1577"/>
    <cellStyle name="표준 11 43" xfId="1578"/>
    <cellStyle name="표준 11 44" xfId="1579"/>
    <cellStyle name="표준 11 45" xfId="1580"/>
    <cellStyle name="표준 11 46" xfId="1581"/>
    <cellStyle name="표준 11 47" xfId="1582"/>
    <cellStyle name="표준 11 5" xfId="1583"/>
    <cellStyle name="표준 11 6" xfId="1584"/>
    <cellStyle name="표준 11 7" xfId="1585"/>
    <cellStyle name="표준 11 8" xfId="1586"/>
    <cellStyle name="표준 11 9" xfId="1587"/>
    <cellStyle name="표준 115" xfId="1588"/>
    <cellStyle name="표준 12" xfId="1589"/>
    <cellStyle name="표준 12 10" xfId="1590"/>
    <cellStyle name="표준 12 11" xfId="1591"/>
    <cellStyle name="표준 12 12" xfId="1592"/>
    <cellStyle name="표준 12 13" xfId="1593"/>
    <cellStyle name="표준 12 14" xfId="1594"/>
    <cellStyle name="표준 12 15" xfId="1595"/>
    <cellStyle name="표준 12 16" xfId="1596"/>
    <cellStyle name="표준 12 17" xfId="1597"/>
    <cellStyle name="표준 12 18" xfId="1598"/>
    <cellStyle name="표준 12 19" xfId="1599"/>
    <cellStyle name="표준 12 2" xfId="1600"/>
    <cellStyle name="표준 12 20" xfId="1601"/>
    <cellStyle name="표준 12 21" xfId="1602"/>
    <cellStyle name="표준 12 22" xfId="1603"/>
    <cellStyle name="표준 12 23" xfId="1604"/>
    <cellStyle name="표준 12 24" xfId="1605"/>
    <cellStyle name="표준 12 25" xfId="1606"/>
    <cellStyle name="표준 12 26" xfId="1607"/>
    <cellStyle name="표준 12 27" xfId="1608"/>
    <cellStyle name="표준 12 28" xfId="1609"/>
    <cellStyle name="표준 12 29" xfId="1610"/>
    <cellStyle name="표준 12 3" xfId="1611"/>
    <cellStyle name="표준 12 30" xfId="1612"/>
    <cellStyle name="표준 12 31" xfId="1613"/>
    <cellStyle name="표준 12 32" xfId="1614"/>
    <cellStyle name="표준 12 33" xfId="1615"/>
    <cellStyle name="표준 12 34" xfId="1616"/>
    <cellStyle name="표준 12 35" xfId="1617"/>
    <cellStyle name="표준 12 36" xfId="1618"/>
    <cellStyle name="표준 12 37" xfId="1619"/>
    <cellStyle name="표준 12 38" xfId="1620"/>
    <cellStyle name="표준 12 39" xfId="1621"/>
    <cellStyle name="표준 12 4" xfId="1622"/>
    <cellStyle name="표준 12 40" xfId="1623"/>
    <cellStyle name="표준 12 41" xfId="1624"/>
    <cellStyle name="표준 12 42" xfId="1625"/>
    <cellStyle name="표준 12 43" xfId="1626"/>
    <cellStyle name="표준 12 44" xfId="1627"/>
    <cellStyle name="표준 12 45" xfId="1628"/>
    <cellStyle name="표준 12 46" xfId="1629"/>
    <cellStyle name="표준 12 47" xfId="1630"/>
    <cellStyle name="표준 12 5" xfId="1631"/>
    <cellStyle name="표준 12 6" xfId="1632"/>
    <cellStyle name="표준 12 7" xfId="1633"/>
    <cellStyle name="표준 12 8" xfId="1634"/>
    <cellStyle name="표준 12 9" xfId="1635"/>
    <cellStyle name="표준 13" xfId="1636"/>
    <cellStyle name="표준 13 10" xfId="1637"/>
    <cellStyle name="표준 13 11" xfId="1638"/>
    <cellStyle name="표준 13 12" xfId="1639"/>
    <cellStyle name="표준 13 13" xfId="1640"/>
    <cellStyle name="표준 13 14" xfId="1641"/>
    <cellStyle name="표준 13 15" xfId="1642"/>
    <cellStyle name="표준 13 16" xfId="1643"/>
    <cellStyle name="표준 13 17" xfId="1644"/>
    <cellStyle name="표준 13 18" xfId="1645"/>
    <cellStyle name="표준 13 19" xfId="1646"/>
    <cellStyle name="표준 13 2" xfId="1647"/>
    <cellStyle name="표준 13 20" xfId="1648"/>
    <cellStyle name="표준 13 21" xfId="1649"/>
    <cellStyle name="표준 13 22" xfId="1650"/>
    <cellStyle name="표준 13 23" xfId="1651"/>
    <cellStyle name="표준 13 24" xfId="1652"/>
    <cellStyle name="표준 13 25" xfId="1653"/>
    <cellStyle name="표준 13 26" xfId="1654"/>
    <cellStyle name="표준 13 27" xfId="1655"/>
    <cellStyle name="표준 13 28" xfId="1656"/>
    <cellStyle name="표준 13 29" xfId="1657"/>
    <cellStyle name="표준 13 3" xfId="1658"/>
    <cellStyle name="표준 13 30" xfId="1659"/>
    <cellStyle name="표준 13 31" xfId="1660"/>
    <cellStyle name="표준 13 32" xfId="1661"/>
    <cellStyle name="표준 13 33" xfId="1662"/>
    <cellStyle name="표준 13 34" xfId="1663"/>
    <cellStyle name="표준 13 35" xfId="1664"/>
    <cellStyle name="표준 13 36" xfId="1665"/>
    <cellStyle name="표준 13 37" xfId="1666"/>
    <cellStyle name="표준 13 38" xfId="1667"/>
    <cellStyle name="표준 13 39" xfId="1668"/>
    <cellStyle name="표준 13 4" xfId="1669"/>
    <cellStyle name="표준 13 40" xfId="1670"/>
    <cellStyle name="표준 13 41" xfId="1671"/>
    <cellStyle name="표준 13 42" xfId="1672"/>
    <cellStyle name="표준 13 43" xfId="1673"/>
    <cellStyle name="표준 13 44" xfId="1674"/>
    <cellStyle name="표준 13 45" xfId="1675"/>
    <cellStyle name="표준 13 46" xfId="1676"/>
    <cellStyle name="표준 13 47" xfId="1677"/>
    <cellStyle name="표준 13 5" xfId="1678"/>
    <cellStyle name="표준 13 6" xfId="1679"/>
    <cellStyle name="표준 13 7" xfId="1680"/>
    <cellStyle name="표준 13 8" xfId="1681"/>
    <cellStyle name="표준 13 9" xfId="1682"/>
    <cellStyle name="표준 14" xfId="1683"/>
    <cellStyle name="표준 14 10" xfId="1684"/>
    <cellStyle name="표준 14 11" xfId="1685"/>
    <cellStyle name="표준 14 12" xfId="1686"/>
    <cellStyle name="표준 14 13" xfId="1687"/>
    <cellStyle name="표준 14 14" xfId="1688"/>
    <cellStyle name="표준 14 15" xfId="1689"/>
    <cellStyle name="표준 14 16" xfId="1690"/>
    <cellStyle name="표준 14 17" xfId="1691"/>
    <cellStyle name="표준 14 18" xfId="1692"/>
    <cellStyle name="표준 14 19" xfId="1693"/>
    <cellStyle name="표준 14 2" xfId="1694"/>
    <cellStyle name="표준 14 20" xfId="1695"/>
    <cellStyle name="표준 14 21" xfId="1696"/>
    <cellStyle name="표준 14 22" xfId="1697"/>
    <cellStyle name="표준 14 23" xfId="1698"/>
    <cellStyle name="표준 14 24" xfId="1699"/>
    <cellStyle name="표준 14 25" xfId="1700"/>
    <cellStyle name="표준 14 26" xfId="1701"/>
    <cellStyle name="표준 14 27" xfId="1702"/>
    <cellStyle name="표준 14 28" xfId="1703"/>
    <cellStyle name="표준 14 29" xfId="1704"/>
    <cellStyle name="표준 14 3" xfId="1705"/>
    <cellStyle name="표준 14 30" xfId="1706"/>
    <cellStyle name="표준 14 31" xfId="1707"/>
    <cellStyle name="표준 14 32" xfId="1708"/>
    <cellStyle name="표준 14 33" xfId="1709"/>
    <cellStyle name="표준 14 34" xfId="1710"/>
    <cellStyle name="표준 14 35" xfId="1711"/>
    <cellStyle name="표준 14 36" xfId="1712"/>
    <cellStyle name="표준 14 37" xfId="1713"/>
    <cellStyle name="표준 14 38" xfId="1714"/>
    <cellStyle name="표준 14 39" xfId="1715"/>
    <cellStyle name="표준 14 4" xfId="1716"/>
    <cellStyle name="표준 14 40" xfId="1717"/>
    <cellStyle name="표준 14 41" xfId="1718"/>
    <cellStyle name="표준 14 42" xfId="1719"/>
    <cellStyle name="표준 14 43" xfId="1720"/>
    <cellStyle name="표준 14 44" xfId="1721"/>
    <cellStyle name="표준 14 45" xfId="1722"/>
    <cellStyle name="표준 14 46" xfId="1723"/>
    <cellStyle name="표준 14 5" xfId="1724"/>
    <cellStyle name="표준 14 6" xfId="1725"/>
    <cellStyle name="표준 14 7" xfId="1726"/>
    <cellStyle name="표준 14 8" xfId="1727"/>
    <cellStyle name="표준 14 9" xfId="1728"/>
    <cellStyle name="표준 15" xfId="1729"/>
    <cellStyle name="표준 15 10" xfId="1730"/>
    <cellStyle name="표준 15 11" xfId="1731"/>
    <cellStyle name="표준 15 12" xfId="1732"/>
    <cellStyle name="표준 15 13" xfId="1733"/>
    <cellStyle name="표준 15 14" xfId="1734"/>
    <cellStyle name="표준 15 15" xfId="1735"/>
    <cellStyle name="표준 15 16" xfId="1736"/>
    <cellStyle name="표준 15 17" xfId="1737"/>
    <cellStyle name="표준 15 18" xfId="1738"/>
    <cellStyle name="표준 15 19" xfId="1739"/>
    <cellStyle name="표준 15 2" xfId="1740"/>
    <cellStyle name="표준 15 20" xfId="1741"/>
    <cellStyle name="표준 15 21" xfId="1742"/>
    <cellStyle name="표준 15 22" xfId="1743"/>
    <cellStyle name="표준 15 23" xfId="1744"/>
    <cellStyle name="표준 15 24" xfId="1745"/>
    <cellStyle name="표준 15 25" xfId="1746"/>
    <cellStyle name="표준 15 26" xfId="1747"/>
    <cellStyle name="표준 15 27" xfId="1748"/>
    <cellStyle name="표준 15 28" xfId="1749"/>
    <cellStyle name="표준 15 29" xfId="1750"/>
    <cellStyle name="표준 15 3" xfId="1751"/>
    <cellStyle name="표준 15 30" xfId="1752"/>
    <cellStyle name="표준 15 31" xfId="1753"/>
    <cellStyle name="표준 15 32" xfId="1754"/>
    <cellStyle name="표준 15 33" xfId="1755"/>
    <cellStyle name="표준 15 34" xfId="1756"/>
    <cellStyle name="표준 15 35" xfId="1757"/>
    <cellStyle name="표준 15 36" xfId="1758"/>
    <cellStyle name="표준 15 37" xfId="1759"/>
    <cellStyle name="표준 15 38" xfId="1760"/>
    <cellStyle name="표준 15 39" xfId="1761"/>
    <cellStyle name="표준 15 4" xfId="1762"/>
    <cellStyle name="표준 15 40" xfId="1763"/>
    <cellStyle name="표준 15 41" xfId="1764"/>
    <cellStyle name="표준 15 42" xfId="1765"/>
    <cellStyle name="표준 15 43" xfId="1766"/>
    <cellStyle name="표준 15 44" xfId="1767"/>
    <cellStyle name="표준 15 45" xfId="1768"/>
    <cellStyle name="표준 15 46" xfId="1769"/>
    <cellStyle name="표준 15 5" xfId="1770"/>
    <cellStyle name="표준 15 6" xfId="1771"/>
    <cellStyle name="표준 15 7" xfId="1772"/>
    <cellStyle name="표준 15 8" xfId="1773"/>
    <cellStyle name="표준 15 9" xfId="1774"/>
    <cellStyle name="표준 16" xfId="1775"/>
    <cellStyle name="표준 16 10" xfId="1776"/>
    <cellStyle name="표준 16 11" xfId="1777"/>
    <cellStyle name="표준 16 12" xfId="1778"/>
    <cellStyle name="표준 16 13" xfId="1779"/>
    <cellStyle name="표준 16 14" xfId="1780"/>
    <cellStyle name="표준 16 15" xfId="1781"/>
    <cellStyle name="표준 16 16" xfId="1782"/>
    <cellStyle name="표준 16 17" xfId="1783"/>
    <cellStyle name="표준 16 18" xfId="1784"/>
    <cellStyle name="표준 16 19" xfId="1785"/>
    <cellStyle name="표준 16 2" xfId="1786"/>
    <cellStyle name="표준 16 20" xfId="1787"/>
    <cellStyle name="표준 16 21" xfId="1788"/>
    <cellStyle name="표준 16 22" xfId="1789"/>
    <cellStyle name="표준 16 23" xfId="1790"/>
    <cellStyle name="표준 16 24" xfId="1791"/>
    <cellStyle name="표준 16 25" xfId="1792"/>
    <cellStyle name="표준 16 26" xfId="1793"/>
    <cellStyle name="표준 16 27" xfId="1794"/>
    <cellStyle name="표준 16 28" xfId="1795"/>
    <cellStyle name="표준 16 29" xfId="1796"/>
    <cellStyle name="표준 16 3" xfId="1797"/>
    <cellStyle name="표준 16 30" xfId="1798"/>
    <cellStyle name="표준 16 31" xfId="1799"/>
    <cellStyle name="표준 16 32" xfId="1800"/>
    <cellStyle name="표준 16 33" xfId="1801"/>
    <cellStyle name="표준 16 34" xfId="1802"/>
    <cellStyle name="표준 16 35" xfId="1803"/>
    <cellStyle name="표준 16 36" xfId="1804"/>
    <cellStyle name="표준 16 37" xfId="1805"/>
    <cellStyle name="표준 16 38" xfId="1806"/>
    <cellStyle name="표준 16 39" xfId="1807"/>
    <cellStyle name="표준 16 4" xfId="1808"/>
    <cellStyle name="표준 16 40" xfId="1809"/>
    <cellStyle name="표준 16 41" xfId="1810"/>
    <cellStyle name="표준 16 42" xfId="1811"/>
    <cellStyle name="표준 16 43" xfId="1812"/>
    <cellStyle name="표준 16 44" xfId="1813"/>
    <cellStyle name="표준 16 45" xfId="1814"/>
    <cellStyle name="표준 16 46" xfId="1815"/>
    <cellStyle name="표준 16 5" xfId="1816"/>
    <cellStyle name="표준 16 6" xfId="1817"/>
    <cellStyle name="표준 16 7" xfId="1818"/>
    <cellStyle name="표준 16 8" xfId="1819"/>
    <cellStyle name="표준 16 9" xfId="1820"/>
    <cellStyle name="표준 17" xfId="1821"/>
    <cellStyle name="표준 17 10" xfId="1822"/>
    <cellStyle name="표준 17 11" xfId="1823"/>
    <cellStyle name="표준 17 12" xfId="1824"/>
    <cellStyle name="표준 17 13" xfId="1825"/>
    <cellStyle name="표준 17 14" xfId="1826"/>
    <cellStyle name="표준 17 15" xfId="1827"/>
    <cellStyle name="표준 17 16" xfId="1828"/>
    <cellStyle name="표준 17 17" xfId="1829"/>
    <cellStyle name="표준 17 18" xfId="1830"/>
    <cellStyle name="표준 17 19" xfId="1831"/>
    <cellStyle name="표준 17 2" xfId="1832"/>
    <cellStyle name="표준 17 20" xfId="1833"/>
    <cellStyle name="표준 17 21" xfId="1834"/>
    <cellStyle name="표준 17 22" xfId="1835"/>
    <cellStyle name="표준 17 23" xfId="1836"/>
    <cellStyle name="표준 17 24" xfId="1837"/>
    <cellStyle name="표준 17 25" xfId="1838"/>
    <cellStyle name="표준 17 26" xfId="1839"/>
    <cellStyle name="표준 17 27" xfId="1840"/>
    <cellStyle name="표준 17 28" xfId="1841"/>
    <cellStyle name="표준 17 29" xfId="1842"/>
    <cellStyle name="표준 17 3" xfId="1843"/>
    <cellStyle name="표준 17 30" xfId="1844"/>
    <cellStyle name="표준 17 31" xfId="1845"/>
    <cellStyle name="표준 17 32" xfId="1846"/>
    <cellStyle name="표준 17 33" xfId="1847"/>
    <cellStyle name="표준 17 34" xfId="1848"/>
    <cellStyle name="표준 17 35" xfId="1849"/>
    <cellStyle name="표준 17 36" xfId="1850"/>
    <cellStyle name="표준 17 37" xfId="1851"/>
    <cellStyle name="표준 17 38" xfId="1852"/>
    <cellStyle name="표준 17 39" xfId="1853"/>
    <cellStyle name="표준 17 4" xfId="1854"/>
    <cellStyle name="표준 17 40" xfId="1855"/>
    <cellStyle name="표준 17 41" xfId="1856"/>
    <cellStyle name="표준 17 42" xfId="1857"/>
    <cellStyle name="표준 17 43" xfId="1858"/>
    <cellStyle name="표준 17 44" xfId="1859"/>
    <cellStyle name="표준 17 45" xfId="1860"/>
    <cellStyle name="표준 17 46" xfId="1861"/>
    <cellStyle name="표준 17 5" xfId="1862"/>
    <cellStyle name="표준 17 6" xfId="1863"/>
    <cellStyle name="표준 17 7" xfId="1864"/>
    <cellStyle name="표준 17 8" xfId="1865"/>
    <cellStyle name="표준 17 9" xfId="1866"/>
    <cellStyle name="표준 18" xfId="1867"/>
    <cellStyle name="표준 18 10" xfId="1868"/>
    <cellStyle name="표준 18 11" xfId="1869"/>
    <cellStyle name="표준 18 12" xfId="1870"/>
    <cellStyle name="표준 18 13" xfId="1871"/>
    <cellStyle name="표준 18 14" xfId="1872"/>
    <cellStyle name="표준 18 15" xfId="1873"/>
    <cellStyle name="표준 18 16" xfId="1874"/>
    <cellStyle name="표준 18 17" xfId="1875"/>
    <cellStyle name="표준 18 18" xfId="1876"/>
    <cellStyle name="표준 18 19" xfId="1877"/>
    <cellStyle name="표준 18 2" xfId="1878"/>
    <cellStyle name="표준 18 20" xfId="1879"/>
    <cellStyle name="표준 18 21" xfId="1880"/>
    <cellStyle name="표준 18 22" xfId="1881"/>
    <cellStyle name="표준 18 23" xfId="1882"/>
    <cellStyle name="표준 18 24" xfId="1883"/>
    <cellStyle name="표준 18 25" xfId="1884"/>
    <cellStyle name="표준 18 26" xfId="1885"/>
    <cellStyle name="표준 18 27" xfId="1886"/>
    <cellStyle name="표준 18 28" xfId="1887"/>
    <cellStyle name="표준 18 29" xfId="1888"/>
    <cellStyle name="표준 18 3" xfId="1889"/>
    <cellStyle name="표준 18 30" xfId="1890"/>
    <cellStyle name="표준 18 31" xfId="1891"/>
    <cellStyle name="표준 18 32" xfId="1892"/>
    <cellStyle name="표준 18 33" xfId="1893"/>
    <cellStyle name="표준 18 34" xfId="1894"/>
    <cellStyle name="표준 18 35" xfId="1895"/>
    <cellStyle name="표준 18 36" xfId="1896"/>
    <cellStyle name="표준 18 37" xfId="1897"/>
    <cellStyle name="표준 18 38" xfId="1898"/>
    <cellStyle name="표준 18 39" xfId="1899"/>
    <cellStyle name="표준 18 4" xfId="1900"/>
    <cellStyle name="표준 18 40" xfId="1901"/>
    <cellStyle name="표준 18 41" xfId="1902"/>
    <cellStyle name="표준 18 42" xfId="1903"/>
    <cellStyle name="표준 18 43" xfId="1904"/>
    <cellStyle name="표준 18 44" xfId="1905"/>
    <cellStyle name="표준 18 45" xfId="1906"/>
    <cellStyle name="표준 18 46" xfId="1907"/>
    <cellStyle name="표준 18 5" xfId="1908"/>
    <cellStyle name="표준 18 6" xfId="1909"/>
    <cellStyle name="표준 18 7" xfId="1910"/>
    <cellStyle name="표준 18 8" xfId="1911"/>
    <cellStyle name="표준 18 9" xfId="1912"/>
    <cellStyle name="표준 19" xfId="1913"/>
    <cellStyle name="표준 19 10" xfId="1914"/>
    <cellStyle name="표준 19 11" xfId="1915"/>
    <cellStyle name="표준 19 12" xfId="1916"/>
    <cellStyle name="표준 19 13" xfId="1917"/>
    <cellStyle name="표준 19 14" xfId="1918"/>
    <cellStyle name="표준 19 15" xfId="1919"/>
    <cellStyle name="표준 19 16" xfId="1920"/>
    <cellStyle name="표준 19 17" xfId="1921"/>
    <cellStyle name="표준 19 18" xfId="1922"/>
    <cellStyle name="표준 19 19" xfId="1923"/>
    <cellStyle name="표준 19 2" xfId="1924"/>
    <cellStyle name="표준 19 20" xfId="1925"/>
    <cellStyle name="표준 19 21" xfId="1926"/>
    <cellStyle name="표준 19 22" xfId="1927"/>
    <cellStyle name="표준 19 23" xfId="1928"/>
    <cellStyle name="표준 19 24" xfId="1929"/>
    <cellStyle name="표준 19 25" xfId="1930"/>
    <cellStyle name="표준 19 26" xfId="1931"/>
    <cellStyle name="표준 19 27" xfId="1932"/>
    <cellStyle name="표준 19 28" xfId="1933"/>
    <cellStyle name="표준 19 29" xfId="1934"/>
    <cellStyle name="표준 19 3" xfId="1935"/>
    <cellStyle name="표준 19 30" xfId="1936"/>
    <cellStyle name="표준 19 31" xfId="1937"/>
    <cellStyle name="표준 19 32" xfId="1938"/>
    <cellStyle name="표준 19 33" xfId="1939"/>
    <cellStyle name="표준 19 34" xfId="1940"/>
    <cellStyle name="표준 19 35" xfId="1941"/>
    <cellStyle name="표준 19 36" xfId="1942"/>
    <cellStyle name="표준 19 37" xfId="1943"/>
    <cellStyle name="표준 19 38" xfId="1944"/>
    <cellStyle name="표준 19 39" xfId="1945"/>
    <cellStyle name="표준 19 4" xfId="1946"/>
    <cellStyle name="표준 19 40" xfId="1947"/>
    <cellStyle name="표준 19 41" xfId="1948"/>
    <cellStyle name="표준 19 42" xfId="1949"/>
    <cellStyle name="표준 19 43" xfId="1950"/>
    <cellStyle name="표준 19 44" xfId="1951"/>
    <cellStyle name="표준 19 45" xfId="1952"/>
    <cellStyle name="표준 19 46" xfId="1953"/>
    <cellStyle name="표준 19 5" xfId="1954"/>
    <cellStyle name="표준 19 6" xfId="1955"/>
    <cellStyle name="표준 19 7" xfId="1956"/>
    <cellStyle name="표준 19 8" xfId="1957"/>
    <cellStyle name="표준 19 9" xfId="1958"/>
    <cellStyle name="표준 2" xfId="1959"/>
    <cellStyle name="표준 2 10" xfId="1960"/>
    <cellStyle name="표준 2 10 2" xfId="1961"/>
    <cellStyle name="표준 2 10 3" xfId="1962"/>
    <cellStyle name="표준 2 10 4" xfId="1963"/>
    <cellStyle name="표준 2 10 5" xfId="1964"/>
    <cellStyle name="표준 2 10 6" xfId="1965"/>
    <cellStyle name="표준 2 10 7" xfId="1966"/>
    <cellStyle name="표준 2 10 8" xfId="3936"/>
    <cellStyle name="표준 2 100" xfId="1967"/>
    <cellStyle name="표준 2 101" xfId="1968"/>
    <cellStyle name="표준 2 102" xfId="1969"/>
    <cellStyle name="표준 2 103" xfId="1970"/>
    <cellStyle name="표준 2 104" xfId="1971"/>
    <cellStyle name="표준 2 105" xfId="1972"/>
    <cellStyle name="표준 2 106" xfId="1973"/>
    <cellStyle name="표준 2 107" xfId="1974"/>
    <cellStyle name="표준 2 108" xfId="1975"/>
    <cellStyle name="표준 2 109" xfId="1976"/>
    <cellStyle name="표준 2 11" xfId="1977"/>
    <cellStyle name="표준 2 11 2" xfId="1978"/>
    <cellStyle name="표준 2 11 3" xfId="1979"/>
    <cellStyle name="표준 2 11 4" xfId="3937"/>
    <cellStyle name="표준 2 110" xfId="1980"/>
    <cellStyle name="표준 2 111" xfId="1981"/>
    <cellStyle name="표준 2 112" xfId="1982"/>
    <cellStyle name="표준 2 113" xfId="1983"/>
    <cellStyle name="표준 2 114" xfId="1984"/>
    <cellStyle name="표준 2 115" xfId="1985"/>
    <cellStyle name="표준 2 116" xfId="1986"/>
    <cellStyle name="표준 2 117" xfId="1987"/>
    <cellStyle name="표준 2 118" xfId="1988"/>
    <cellStyle name="표준 2 119" xfId="1989"/>
    <cellStyle name="표준 2 12" xfId="1990"/>
    <cellStyle name="표준 2 12 2" xfId="1991"/>
    <cellStyle name="표준 2 12 3" xfId="3938"/>
    <cellStyle name="표준 2 120" xfId="1992"/>
    <cellStyle name="표준 2 121" xfId="1993"/>
    <cellStyle name="표준 2 122" xfId="1994"/>
    <cellStyle name="표준 2 123" xfId="1995"/>
    <cellStyle name="표준 2 124" xfId="1996"/>
    <cellStyle name="표준 2 125" xfId="1997"/>
    <cellStyle name="표준 2 126" xfId="1998"/>
    <cellStyle name="표준 2 127" xfId="1999"/>
    <cellStyle name="표준 2 128" xfId="2000"/>
    <cellStyle name="표준 2 129" xfId="2001"/>
    <cellStyle name="표준 2 13" xfId="2002"/>
    <cellStyle name="표준 2 13 2" xfId="2003"/>
    <cellStyle name="표준 2 13 3" xfId="3939"/>
    <cellStyle name="표준 2 130" xfId="2004"/>
    <cellStyle name="표준 2 131" xfId="3742"/>
    <cellStyle name="표준 2 14" xfId="2005"/>
    <cellStyle name="표준 2 14 2" xfId="2006"/>
    <cellStyle name="표준 2 14 3" xfId="3940"/>
    <cellStyle name="표준 2 15" xfId="2007"/>
    <cellStyle name="표준 2 15 2" xfId="2008"/>
    <cellStyle name="표준 2 15 3" xfId="3941"/>
    <cellStyle name="표준 2 16" xfId="2009"/>
    <cellStyle name="표준 2 16 2" xfId="2010"/>
    <cellStyle name="표준 2 16 3" xfId="3942"/>
    <cellStyle name="표준 2 17" xfId="2011"/>
    <cellStyle name="표준 2 17 2" xfId="2012"/>
    <cellStyle name="표준 2 17 3" xfId="3943"/>
    <cellStyle name="표준 2 18" xfId="2013"/>
    <cellStyle name="표준 2 18 2" xfId="2014"/>
    <cellStyle name="표준 2 18 3" xfId="3944"/>
    <cellStyle name="표준 2 19" xfId="2015"/>
    <cellStyle name="표준 2 19 2" xfId="2016"/>
    <cellStyle name="표준 2 19 3" xfId="3945"/>
    <cellStyle name="표준 2 2" xfId="2017"/>
    <cellStyle name="표준 2 2 10" xfId="2018"/>
    <cellStyle name="표준 2 2 10 2" xfId="2019"/>
    <cellStyle name="표준 2 2 10 3" xfId="3947"/>
    <cellStyle name="표준 2 2 100" xfId="2020"/>
    <cellStyle name="표준 2 2 101" xfId="2021"/>
    <cellStyle name="표준 2 2 102" xfId="2022"/>
    <cellStyle name="표준 2 2 103" xfId="2023"/>
    <cellStyle name="표준 2 2 104" xfId="2024"/>
    <cellStyle name="표준 2 2 105" xfId="2025"/>
    <cellStyle name="표준 2 2 106" xfId="2026"/>
    <cellStyle name="표준 2 2 107" xfId="2027"/>
    <cellStyle name="표준 2 2 108" xfId="2028"/>
    <cellStyle name="표준 2 2 109" xfId="2029"/>
    <cellStyle name="표준 2 2 11" xfId="2030"/>
    <cellStyle name="표준 2 2 11 2" xfId="2031"/>
    <cellStyle name="표준 2 2 11 3" xfId="3948"/>
    <cellStyle name="표준 2 2 110" xfId="2032"/>
    <cellStyle name="표준 2 2 111" xfId="2033"/>
    <cellStyle name="표준 2 2 112" xfId="2034"/>
    <cellStyle name="표준 2 2 113" xfId="2035"/>
    <cellStyle name="표준 2 2 114" xfId="2036"/>
    <cellStyle name="표준 2 2 115" xfId="2037"/>
    <cellStyle name="표준 2 2 116" xfId="2038"/>
    <cellStyle name="표준 2 2 117" xfId="2039"/>
    <cellStyle name="표준 2 2 118" xfId="2040"/>
    <cellStyle name="표준 2 2 119" xfId="2041"/>
    <cellStyle name="표준 2 2 12" xfId="2042"/>
    <cellStyle name="표준 2 2 12 2" xfId="2043"/>
    <cellStyle name="표준 2 2 12 3" xfId="3949"/>
    <cellStyle name="표준 2 2 120" xfId="2044"/>
    <cellStyle name="표준 2 2 121" xfId="3946"/>
    <cellStyle name="표준 2 2 13" xfId="2045"/>
    <cellStyle name="표준 2 2 13 2" xfId="2046"/>
    <cellStyle name="표준 2 2 13 3" xfId="3950"/>
    <cellStyle name="표준 2 2 14" xfId="2047"/>
    <cellStyle name="표준 2 2 14 2" xfId="2048"/>
    <cellStyle name="표준 2 2 15" xfId="2049"/>
    <cellStyle name="표준 2 2 15 2" xfId="2050"/>
    <cellStyle name="표준 2 2 16" xfId="2051"/>
    <cellStyle name="표준 2 2 17" xfId="2052"/>
    <cellStyle name="표준 2 2 18" xfId="2053"/>
    <cellStyle name="표준 2 2 19" xfId="2054"/>
    <cellStyle name="표준 2 2 2" xfId="2055"/>
    <cellStyle name="표준 2 2 2 10" xfId="2056"/>
    <cellStyle name="표준 2 2 2 11" xfId="2057"/>
    <cellStyle name="표준 2 2 2 12" xfId="2058"/>
    <cellStyle name="표준 2 2 2 13" xfId="2059"/>
    <cellStyle name="표준 2 2 2 14" xfId="2060"/>
    <cellStyle name="표준 2 2 2 15" xfId="2061"/>
    <cellStyle name="표준 2 2 2 16" xfId="2062"/>
    <cellStyle name="표준 2 2 2 17" xfId="2063"/>
    <cellStyle name="표준 2 2 2 18" xfId="2064"/>
    <cellStyle name="표준 2 2 2 19" xfId="2065"/>
    <cellStyle name="표준 2 2 2 2" xfId="2066"/>
    <cellStyle name="표준 2 2 2 2 2" xfId="2067"/>
    <cellStyle name="표준 2 2 2 2 3" xfId="3952"/>
    <cellStyle name="표준 2 2 2 20" xfId="5"/>
    <cellStyle name="표준 2 2 2 21" xfId="2068"/>
    <cellStyle name="표준 2 2 2 22" xfId="3951"/>
    <cellStyle name="표준 2 2 2 3" xfId="2069"/>
    <cellStyle name="표준 2 2 2 3 2" xfId="2070"/>
    <cellStyle name="표준 2 2 2 3 3" xfId="3953"/>
    <cellStyle name="표준 2 2 2 4" xfId="2071"/>
    <cellStyle name="표준 2 2 2 4 2" xfId="2072"/>
    <cellStyle name="표준 2 2 2 4 3" xfId="3954"/>
    <cellStyle name="표준 2 2 2 5" xfId="2073"/>
    <cellStyle name="표준 2 2 2 5 2" xfId="2074"/>
    <cellStyle name="표준 2 2 2 5 3" xfId="3955"/>
    <cellStyle name="표준 2 2 2 6" xfId="2075"/>
    <cellStyle name="표준 2 2 2 6 2" xfId="2076"/>
    <cellStyle name="표준 2 2 2 6 3" xfId="3956"/>
    <cellStyle name="표준 2 2 2 7" xfId="2077"/>
    <cellStyle name="표준 2 2 2 7 2" xfId="2078"/>
    <cellStyle name="표준 2 2 2 8" xfId="2079"/>
    <cellStyle name="표준 2 2 2 9" xfId="2080"/>
    <cellStyle name="표준 2 2 20" xfId="2081"/>
    <cellStyle name="표준 2 2 21" xfId="2082"/>
    <cellStyle name="표준 2 2 22" xfId="2083"/>
    <cellStyle name="표준 2 2 23" xfId="2084"/>
    <cellStyle name="표준 2 2 24" xfId="2085"/>
    <cellStyle name="표준 2 2 25" xfId="2086"/>
    <cellStyle name="표준 2 2 26" xfId="2087"/>
    <cellStyle name="표준 2 2 27" xfId="2088"/>
    <cellStyle name="표준 2 2 28" xfId="2089"/>
    <cellStyle name="표준 2 2 29" xfId="2090"/>
    <cellStyle name="표준 2 2 3" xfId="2091"/>
    <cellStyle name="표준 2 2 3 10" xfId="2092"/>
    <cellStyle name="표준 2 2 3 11" xfId="3957"/>
    <cellStyle name="표준 2 2 3 2" xfId="2093"/>
    <cellStyle name="표준 2 2 3 2 2" xfId="2094"/>
    <cellStyle name="표준 2 2 3 3" xfId="2095"/>
    <cellStyle name="표준 2 2 3 4" xfId="2096"/>
    <cellStyle name="표준 2 2 3 5" xfId="2097"/>
    <cellStyle name="표준 2 2 3 6" xfId="2098"/>
    <cellStyle name="표준 2 2 3 7" xfId="2099"/>
    <cellStyle name="표준 2 2 3 8" xfId="2100"/>
    <cellStyle name="표준 2 2 3 9" xfId="2101"/>
    <cellStyle name="표준 2 2 30" xfId="2102"/>
    <cellStyle name="표준 2 2 31" xfId="2103"/>
    <cellStyle name="표준 2 2 32" xfId="2104"/>
    <cellStyle name="표준 2 2 33" xfId="2105"/>
    <cellStyle name="표준 2 2 34" xfId="2106"/>
    <cellStyle name="표준 2 2 35" xfId="2107"/>
    <cellStyle name="표준 2 2 36" xfId="2108"/>
    <cellStyle name="표준 2 2 37" xfId="2109"/>
    <cellStyle name="표준 2 2 38" xfId="2110"/>
    <cellStyle name="표준 2 2 39" xfId="2111"/>
    <cellStyle name="표준 2 2 4" xfId="2112"/>
    <cellStyle name="표준 2 2 4 10" xfId="2113"/>
    <cellStyle name="표준 2 2 4 11" xfId="3958"/>
    <cellStyle name="표준 2 2 4 2" xfId="2114"/>
    <cellStyle name="표준 2 2 4 2 2" xfId="2115"/>
    <cellStyle name="표준 2 2 4 3" xfId="2116"/>
    <cellStyle name="표준 2 2 4 4" xfId="2117"/>
    <cellStyle name="표준 2 2 4 5" xfId="2118"/>
    <cellStyle name="표준 2 2 4 6" xfId="2119"/>
    <cellStyle name="표준 2 2 4 7" xfId="2120"/>
    <cellStyle name="표준 2 2 4 8" xfId="2121"/>
    <cellStyle name="표준 2 2 4 9" xfId="2122"/>
    <cellStyle name="표준 2 2 40" xfId="2123"/>
    <cellStyle name="표준 2 2 41" xfId="2124"/>
    <cellStyle name="표준 2 2 42" xfId="2125"/>
    <cellStyle name="표준 2 2 43" xfId="2126"/>
    <cellStyle name="표준 2 2 44" xfId="2127"/>
    <cellStyle name="표준 2 2 45" xfId="2128"/>
    <cellStyle name="표준 2 2 46" xfId="2129"/>
    <cellStyle name="표준 2 2 47" xfId="2130"/>
    <cellStyle name="표준 2 2 48" xfId="2131"/>
    <cellStyle name="표준 2 2 49" xfId="2132"/>
    <cellStyle name="표준 2 2 5" xfId="2133"/>
    <cellStyle name="표준 2 2 5 10" xfId="2134"/>
    <cellStyle name="표준 2 2 5 11" xfId="3959"/>
    <cellStyle name="표준 2 2 5 2" xfId="2135"/>
    <cellStyle name="표준 2 2 5 2 2" xfId="2136"/>
    <cellStyle name="표준 2 2 5 3" xfId="2137"/>
    <cellStyle name="표준 2 2 5 4" xfId="2138"/>
    <cellStyle name="표준 2 2 5 5" xfId="2139"/>
    <cellStyle name="표준 2 2 5 6" xfId="2140"/>
    <cellStyle name="표준 2 2 5 7" xfId="2141"/>
    <cellStyle name="표준 2 2 5 8" xfId="2142"/>
    <cellStyle name="표준 2 2 5 9" xfId="2143"/>
    <cellStyle name="표준 2 2 50" xfId="2144"/>
    <cellStyle name="표준 2 2 51" xfId="2145"/>
    <cellStyle name="표준 2 2 52" xfId="2146"/>
    <cellStyle name="표준 2 2 53" xfId="2147"/>
    <cellStyle name="표준 2 2 54" xfId="2148"/>
    <cellStyle name="표준 2 2 55" xfId="2149"/>
    <cellStyle name="표준 2 2 56" xfId="2150"/>
    <cellStyle name="표준 2 2 57" xfId="2151"/>
    <cellStyle name="표준 2 2 58" xfId="2152"/>
    <cellStyle name="표준 2 2 59" xfId="2153"/>
    <cellStyle name="표준 2 2 6" xfId="2154"/>
    <cellStyle name="표준 2 2 6 10" xfId="2155"/>
    <cellStyle name="표준 2 2 6 11" xfId="3960"/>
    <cellStyle name="표준 2 2 6 2" xfId="2156"/>
    <cellStyle name="표준 2 2 6 2 2" xfId="2157"/>
    <cellStyle name="표준 2 2 6 3" xfId="2158"/>
    <cellStyle name="표준 2 2 6 4" xfId="2159"/>
    <cellStyle name="표준 2 2 6 5" xfId="2160"/>
    <cellStyle name="표준 2 2 6 6" xfId="2161"/>
    <cellStyle name="표준 2 2 6 7" xfId="2162"/>
    <cellStyle name="표준 2 2 6 8" xfId="2163"/>
    <cellStyle name="표준 2 2 6 9" xfId="2164"/>
    <cellStyle name="표준 2 2 60" xfId="2165"/>
    <cellStyle name="표준 2 2 61" xfId="2166"/>
    <cellStyle name="표준 2 2 62" xfId="2167"/>
    <cellStyle name="표준 2 2 63" xfId="2168"/>
    <cellStyle name="표준 2 2 64" xfId="2169"/>
    <cellStyle name="표준 2 2 65" xfId="2170"/>
    <cellStyle name="표준 2 2 66" xfId="2171"/>
    <cellStyle name="표준 2 2 67" xfId="2172"/>
    <cellStyle name="표준 2 2 68" xfId="2173"/>
    <cellStyle name="표준 2 2 69" xfId="2174"/>
    <cellStyle name="표준 2 2 7" xfId="2175"/>
    <cellStyle name="표준 2 2 7 10" xfId="2176"/>
    <cellStyle name="표준 2 2 7 11" xfId="3961"/>
    <cellStyle name="표준 2 2 7 2" xfId="2177"/>
    <cellStyle name="표준 2 2 7 2 2" xfId="2178"/>
    <cellStyle name="표준 2 2 7 3" xfId="2179"/>
    <cellStyle name="표준 2 2 7 4" xfId="2180"/>
    <cellStyle name="표준 2 2 7 5" xfId="2181"/>
    <cellStyle name="표준 2 2 7 6" xfId="2182"/>
    <cellStyle name="표준 2 2 7 7" xfId="2183"/>
    <cellStyle name="표준 2 2 7 8" xfId="2184"/>
    <cellStyle name="표준 2 2 7 9" xfId="2185"/>
    <cellStyle name="표준 2 2 70" xfId="2186"/>
    <cellStyle name="표준 2 2 71" xfId="2187"/>
    <cellStyle name="표준 2 2 72" xfId="2188"/>
    <cellStyle name="표준 2 2 73" xfId="2189"/>
    <cellStyle name="표준 2 2 74" xfId="2190"/>
    <cellStyle name="표준 2 2 75" xfId="2191"/>
    <cellStyle name="표준 2 2 76" xfId="2192"/>
    <cellStyle name="표준 2 2 77" xfId="2193"/>
    <cellStyle name="표준 2 2 78" xfId="2194"/>
    <cellStyle name="표준 2 2 79" xfId="2195"/>
    <cellStyle name="표준 2 2 8" xfId="2196"/>
    <cellStyle name="표준 2 2 8 10" xfId="2197"/>
    <cellStyle name="표준 2 2 8 11" xfId="3962"/>
    <cellStyle name="표준 2 2 8 2" xfId="2198"/>
    <cellStyle name="표준 2 2 8 2 2" xfId="2199"/>
    <cellStyle name="표준 2 2 8 3" xfId="2200"/>
    <cellStyle name="표준 2 2 8 4" xfId="2201"/>
    <cellStyle name="표준 2 2 8 5" xfId="2202"/>
    <cellStyle name="표준 2 2 8 6" xfId="2203"/>
    <cellStyle name="표준 2 2 8 7" xfId="2204"/>
    <cellStyle name="표준 2 2 8 8" xfId="2205"/>
    <cellStyle name="표준 2 2 8 9" xfId="2206"/>
    <cellStyle name="표준 2 2 80" xfId="2207"/>
    <cellStyle name="표준 2 2 81" xfId="2208"/>
    <cellStyle name="표준 2 2 82" xfId="2209"/>
    <cellStyle name="표준 2 2 83" xfId="2210"/>
    <cellStyle name="표준 2 2 84" xfId="2211"/>
    <cellStyle name="표준 2 2 85" xfId="2212"/>
    <cellStyle name="표준 2 2 86" xfId="2213"/>
    <cellStyle name="표준 2 2 87" xfId="2214"/>
    <cellStyle name="표준 2 2 88" xfId="2215"/>
    <cellStyle name="표준 2 2 89" xfId="2216"/>
    <cellStyle name="표준 2 2 9" xfId="2217"/>
    <cellStyle name="표준 2 2 9 2" xfId="2218"/>
    <cellStyle name="표준 2 2 9 3" xfId="3963"/>
    <cellStyle name="표준 2 2 90" xfId="2219"/>
    <cellStyle name="표준 2 2 91" xfId="2220"/>
    <cellStyle name="표준 2 2 92" xfId="2221"/>
    <cellStyle name="표준 2 2 93" xfId="2222"/>
    <cellStyle name="표준 2 2 94" xfId="2223"/>
    <cellStyle name="표준 2 2 95" xfId="2224"/>
    <cellStyle name="표준 2 2 96" xfId="2225"/>
    <cellStyle name="표준 2 2 97" xfId="2226"/>
    <cellStyle name="표준 2 2 98" xfId="2227"/>
    <cellStyle name="표준 2 2 99" xfId="2228"/>
    <cellStyle name="표준 2 2_GHG_Inventory_sheet(청평)_2006" xfId="2229"/>
    <cellStyle name="표준 2 20" xfId="2230"/>
    <cellStyle name="표준 2 20 2" xfId="2231"/>
    <cellStyle name="표준 2 20 3" xfId="3964"/>
    <cellStyle name="표준 2 21" xfId="2232"/>
    <cellStyle name="표준 2 21 2" xfId="2233"/>
    <cellStyle name="표준 2 22" xfId="2234"/>
    <cellStyle name="표준 2 22 2" xfId="2235"/>
    <cellStyle name="표준 2 23" xfId="2236"/>
    <cellStyle name="표준 2 23 2" xfId="2237"/>
    <cellStyle name="표준 2 24" xfId="2238"/>
    <cellStyle name="표준 2 25" xfId="2239"/>
    <cellStyle name="표준 2 26" xfId="2240"/>
    <cellStyle name="표준 2 27" xfId="2241"/>
    <cellStyle name="표준 2 28" xfId="2242"/>
    <cellStyle name="표준 2 29" xfId="2243"/>
    <cellStyle name="표준 2 3" xfId="2244"/>
    <cellStyle name="표준 2 3 2" xfId="2245"/>
    <cellStyle name="표준 2 3 3" xfId="2246"/>
    <cellStyle name="표준 2 3 4" xfId="3965"/>
    <cellStyle name="표준 2 30" xfId="2247"/>
    <cellStyle name="표준 2 31" xfId="2248"/>
    <cellStyle name="표준 2 32" xfId="2249"/>
    <cellStyle name="표준 2 33" xfId="2250"/>
    <cellStyle name="표준 2 34" xfId="2251"/>
    <cellStyle name="표준 2 35" xfId="2252"/>
    <cellStyle name="표준 2 36" xfId="2253"/>
    <cellStyle name="표준 2 37" xfId="2254"/>
    <cellStyle name="표준 2 38" xfId="2255"/>
    <cellStyle name="표준 2 39" xfId="2256"/>
    <cellStyle name="표준 2 4" xfId="2257"/>
    <cellStyle name="표준 2 4 2" xfId="2258"/>
    <cellStyle name="표준 2 4 3" xfId="2259"/>
    <cellStyle name="표준 2 4 4" xfId="3966"/>
    <cellStyle name="표준 2 40" xfId="2260"/>
    <cellStyle name="표준 2 41" xfId="2261"/>
    <cellStyle name="표준 2 42" xfId="2262"/>
    <cellStyle name="표준 2 43" xfId="2263"/>
    <cellStyle name="표준 2 44" xfId="2264"/>
    <cellStyle name="표준 2 45" xfId="2265"/>
    <cellStyle name="표준 2 46" xfId="2266"/>
    <cellStyle name="표준 2 47" xfId="2267"/>
    <cellStyle name="표준 2 48" xfId="2268"/>
    <cellStyle name="표준 2 49" xfId="2269"/>
    <cellStyle name="표준 2 5" xfId="2270"/>
    <cellStyle name="표준 2 5 2" xfId="2271"/>
    <cellStyle name="표준 2 5 3" xfId="2272"/>
    <cellStyle name="표준 2 5 4" xfId="3967"/>
    <cellStyle name="표준 2 50" xfId="2273"/>
    <cellStyle name="표준 2 51" xfId="2274"/>
    <cellStyle name="표준 2 52" xfId="2275"/>
    <cellStyle name="표준 2 53" xfId="2276"/>
    <cellStyle name="표준 2 54" xfId="2277"/>
    <cellStyle name="표준 2 55" xfId="2278"/>
    <cellStyle name="표준 2 56" xfId="2279"/>
    <cellStyle name="표준 2 57" xfId="2280"/>
    <cellStyle name="표준 2 58" xfId="2281"/>
    <cellStyle name="표준 2 59" xfId="2282"/>
    <cellStyle name="표준 2 6" xfId="2283"/>
    <cellStyle name="표준 2 6 2" xfId="2284"/>
    <cellStyle name="표준 2 6 3" xfId="2285"/>
    <cellStyle name="표준 2 6 4" xfId="3968"/>
    <cellStyle name="표준 2 60" xfId="2286"/>
    <cellStyle name="표준 2 61" xfId="2287"/>
    <cellStyle name="표준 2 62" xfId="2288"/>
    <cellStyle name="표준 2 63" xfId="2289"/>
    <cellStyle name="표준 2 64" xfId="2290"/>
    <cellStyle name="표준 2 65" xfId="2291"/>
    <cellStyle name="표준 2 66" xfId="2292"/>
    <cellStyle name="표준 2 67" xfId="2293"/>
    <cellStyle name="표준 2 68" xfId="2294"/>
    <cellStyle name="표준 2 69" xfId="2295"/>
    <cellStyle name="표준 2 7" xfId="2296"/>
    <cellStyle name="표준 2 7 2" xfId="2297"/>
    <cellStyle name="표준 2 7 3" xfId="2298"/>
    <cellStyle name="표준 2 7 4" xfId="3969"/>
    <cellStyle name="표준 2 70" xfId="2299"/>
    <cellStyle name="표준 2 71" xfId="2300"/>
    <cellStyle name="표준 2 72" xfId="2301"/>
    <cellStyle name="표준 2 73" xfId="2302"/>
    <cellStyle name="표준 2 74" xfId="2303"/>
    <cellStyle name="표준 2 75" xfId="2304"/>
    <cellStyle name="표준 2 76" xfId="2305"/>
    <cellStyle name="표준 2 77" xfId="2306"/>
    <cellStyle name="표준 2 78" xfId="2307"/>
    <cellStyle name="표준 2 79" xfId="2308"/>
    <cellStyle name="표준 2 8" xfId="2309"/>
    <cellStyle name="표준 2 8 2" xfId="2310"/>
    <cellStyle name="표준 2 8 3" xfId="2311"/>
    <cellStyle name="표준 2 8 4" xfId="3970"/>
    <cellStyle name="표준 2 80" xfId="2312"/>
    <cellStyle name="표준 2 81" xfId="2313"/>
    <cellStyle name="표준 2 82" xfId="2314"/>
    <cellStyle name="표준 2 83" xfId="2315"/>
    <cellStyle name="표준 2 84" xfId="2316"/>
    <cellStyle name="표준 2 85" xfId="2317"/>
    <cellStyle name="표준 2 86" xfId="2318"/>
    <cellStyle name="표준 2 87" xfId="2319"/>
    <cellStyle name="표준 2 88" xfId="2320"/>
    <cellStyle name="표준 2 89" xfId="2321"/>
    <cellStyle name="표준 2 9" xfId="2322"/>
    <cellStyle name="표준 2 9 2" xfId="2323"/>
    <cellStyle name="표준 2 9 2 2" xfId="2324"/>
    <cellStyle name="표준 2 9 3" xfId="2325"/>
    <cellStyle name="표준 2 9 4" xfId="3971"/>
    <cellStyle name="표준 2 90" xfId="2326"/>
    <cellStyle name="표준 2 91" xfId="2327"/>
    <cellStyle name="표준 2 92" xfId="2328"/>
    <cellStyle name="표준 2 93" xfId="2329"/>
    <cellStyle name="표준 2 94" xfId="2330"/>
    <cellStyle name="표준 2 95" xfId="2331"/>
    <cellStyle name="표준 2 96" xfId="2332"/>
    <cellStyle name="표준 2 97" xfId="2333"/>
    <cellStyle name="표준 2 98" xfId="2334"/>
    <cellStyle name="표준 2 99" xfId="2335"/>
    <cellStyle name="표준 2_배출계수 Worksheets2" xfId="2336"/>
    <cellStyle name="표준 20" xfId="2337"/>
    <cellStyle name="표준 20 10" xfId="2338"/>
    <cellStyle name="표준 20 11" xfId="2339"/>
    <cellStyle name="표준 20 12" xfId="2340"/>
    <cellStyle name="표준 20 13" xfId="2341"/>
    <cellStyle name="표준 20 14" xfId="2342"/>
    <cellStyle name="표준 20 15" xfId="2343"/>
    <cellStyle name="표준 20 16" xfId="2344"/>
    <cellStyle name="표준 20 17" xfId="2345"/>
    <cellStyle name="표준 20 18" xfId="2346"/>
    <cellStyle name="표준 20 19" xfId="2347"/>
    <cellStyle name="표준 20 2" xfId="2348"/>
    <cellStyle name="표준 20 20" xfId="2349"/>
    <cellStyle name="표준 20 21" xfId="2350"/>
    <cellStyle name="표준 20 22" xfId="2351"/>
    <cellStyle name="표준 20 23" xfId="2352"/>
    <cellStyle name="표준 20 24" xfId="2353"/>
    <cellStyle name="표준 20 25" xfId="2354"/>
    <cellStyle name="표준 20 26" xfId="2355"/>
    <cellStyle name="표준 20 27" xfId="2356"/>
    <cellStyle name="표준 20 28" xfId="2357"/>
    <cellStyle name="표준 20 29" xfId="2358"/>
    <cellStyle name="표준 20 3" xfId="2359"/>
    <cellStyle name="표준 20 30" xfId="2360"/>
    <cellStyle name="표준 20 31" xfId="2361"/>
    <cellStyle name="표준 20 32" xfId="2362"/>
    <cellStyle name="표준 20 33" xfId="2363"/>
    <cellStyle name="표준 20 34" xfId="2364"/>
    <cellStyle name="표준 20 35" xfId="2365"/>
    <cellStyle name="표준 20 36" xfId="2366"/>
    <cellStyle name="표준 20 37" xfId="2367"/>
    <cellStyle name="표준 20 38" xfId="2368"/>
    <cellStyle name="표준 20 39" xfId="2369"/>
    <cellStyle name="표준 20 4" xfId="2370"/>
    <cellStyle name="표준 20 40" xfId="2371"/>
    <cellStyle name="표준 20 41" xfId="2372"/>
    <cellStyle name="표준 20 42" xfId="2373"/>
    <cellStyle name="표준 20 43" xfId="2374"/>
    <cellStyle name="표준 20 44" xfId="2375"/>
    <cellStyle name="표준 20 45" xfId="2376"/>
    <cellStyle name="표준 20 46" xfId="2377"/>
    <cellStyle name="표준 20 5" xfId="2378"/>
    <cellStyle name="표준 20 6" xfId="2379"/>
    <cellStyle name="표준 20 7" xfId="2380"/>
    <cellStyle name="표준 20 8" xfId="2381"/>
    <cellStyle name="표준 20 9" xfId="2382"/>
    <cellStyle name="표준 21" xfId="2383"/>
    <cellStyle name="표준 21 10" xfId="2384"/>
    <cellStyle name="표준 21 11" xfId="2385"/>
    <cellStyle name="표준 21 12" xfId="2386"/>
    <cellStyle name="표준 21 13" xfId="2387"/>
    <cellStyle name="표준 21 14" xfId="2388"/>
    <cellStyle name="표준 21 15" xfId="2389"/>
    <cellStyle name="표준 21 16" xfId="2390"/>
    <cellStyle name="표준 21 17" xfId="2391"/>
    <cellStyle name="표준 21 18" xfId="2392"/>
    <cellStyle name="표준 21 19" xfId="2393"/>
    <cellStyle name="표준 21 2" xfId="2394"/>
    <cellStyle name="표준 21 20" xfId="2395"/>
    <cellStyle name="표준 21 21" xfId="2396"/>
    <cellStyle name="표준 21 22" xfId="2397"/>
    <cellStyle name="표준 21 23" xfId="2398"/>
    <cellStyle name="표준 21 24" xfId="2399"/>
    <cellStyle name="표준 21 25" xfId="2400"/>
    <cellStyle name="표준 21 26" xfId="2401"/>
    <cellStyle name="표준 21 27" xfId="2402"/>
    <cellStyle name="표준 21 28" xfId="2403"/>
    <cellStyle name="표준 21 29" xfId="2404"/>
    <cellStyle name="표준 21 3" xfId="2405"/>
    <cellStyle name="표준 21 30" xfId="2406"/>
    <cellStyle name="표준 21 31" xfId="2407"/>
    <cellStyle name="표준 21 32" xfId="2408"/>
    <cellStyle name="표준 21 33" xfId="2409"/>
    <cellStyle name="표준 21 34" xfId="2410"/>
    <cellStyle name="표준 21 35" xfId="2411"/>
    <cellStyle name="표준 21 36" xfId="2412"/>
    <cellStyle name="표준 21 37" xfId="2413"/>
    <cellStyle name="표준 21 38" xfId="2414"/>
    <cellStyle name="표준 21 39" xfId="2415"/>
    <cellStyle name="표준 21 4" xfId="2416"/>
    <cellStyle name="표준 21 40" xfId="2417"/>
    <cellStyle name="표준 21 41" xfId="2418"/>
    <cellStyle name="표준 21 42" xfId="2419"/>
    <cellStyle name="표준 21 43" xfId="2420"/>
    <cellStyle name="표준 21 44" xfId="2421"/>
    <cellStyle name="표준 21 45" xfId="2422"/>
    <cellStyle name="표준 21 46" xfId="2423"/>
    <cellStyle name="표준 21 5" xfId="2424"/>
    <cellStyle name="표준 21 6" xfId="2425"/>
    <cellStyle name="표준 21 7" xfId="2426"/>
    <cellStyle name="표준 21 8" xfId="2427"/>
    <cellStyle name="표준 21 9" xfId="2428"/>
    <cellStyle name="표준 22" xfId="1"/>
    <cellStyle name="표준 22 10" xfId="2429"/>
    <cellStyle name="표준 22 11" xfId="2430"/>
    <cellStyle name="표준 22 12" xfId="2431"/>
    <cellStyle name="표준 22 13" xfId="2432"/>
    <cellStyle name="표준 22 14" xfId="2433"/>
    <cellStyle name="표준 22 15" xfId="2434"/>
    <cellStyle name="표준 22 16" xfId="2435"/>
    <cellStyle name="표준 22 17" xfId="2436"/>
    <cellStyle name="표준 22 18" xfId="2437"/>
    <cellStyle name="표준 22 19" xfId="2438"/>
    <cellStyle name="표준 22 2" xfId="2439"/>
    <cellStyle name="표준 22 20" xfId="2440"/>
    <cellStyle name="표준 22 21" xfId="2441"/>
    <cellStyle name="표준 22 22" xfId="2442"/>
    <cellStyle name="표준 22 23" xfId="2443"/>
    <cellStyle name="표준 22 24" xfId="2444"/>
    <cellStyle name="표준 22 25" xfId="2445"/>
    <cellStyle name="표준 22 26" xfId="2446"/>
    <cellStyle name="표준 22 27" xfId="2447"/>
    <cellStyle name="표준 22 28" xfId="2448"/>
    <cellStyle name="표준 22 29" xfId="2449"/>
    <cellStyle name="표준 22 3" xfId="2450"/>
    <cellStyle name="표준 22 30" xfId="2451"/>
    <cellStyle name="표준 22 31" xfId="2452"/>
    <cellStyle name="표준 22 32" xfId="2453"/>
    <cellStyle name="표준 22 33" xfId="2454"/>
    <cellStyle name="표준 22 34" xfId="2455"/>
    <cellStyle name="표준 22 35" xfId="2456"/>
    <cellStyle name="표준 22 36" xfId="2457"/>
    <cellStyle name="표준 22 37" xfId="2458"/>
    <cellStyle name="표준 22 38" xfId="2459"/>
    <cellStyle name="표준 22 39" xfId="2460"/>
    <cellStyle name="표준 22 4" xfId="2461"/>
    <cellStyle name="표준 22 40" xfId="2462"/>
    <cellStyle name="표준 22 41" xfId="2463"/>
    <cellStyle name="표준 22 42" xfId="2464"/>
    <cellStyle name="표준 22 43" xfId="2465"/>
    <cellStyle name="표준 22 44" xfId="2466"/>
    <cellStyle name="표준 22 45" xfId="2467"/>
    <cellStyle name="표준 22 46" xfId="2468"/>
    <cellStyle name="표준 22 5" xfId="2469"/>
    <cellStyle name="표준 22 6" xfId="2470"/>
    <cellStyle name="표준 22 7" xfId="2471"/>
    <cellStyle name="표준 22 8" xfId="2472"/>
    <cellStyle name="표준 22 9" xfId="2473"/>
    <cellStyle name="표준 23" xfId="2474"/>
    <cellStyle name="표준 23 10" xfId="2475"/>
    <cellStyle name="표준 23 11" xfId="2476"/>
    <cellStyle name="표준 23 12" xfId="2477"/>
    <cellStyle name="표준 23 13" xfId="2478"/>
    <cellStyle name="표준 23 14" xfId="2479"/>
    <cellStyle name="표준 23 15" xfId="2480"/>
    <cellStyle name="표준 23 16" xfId="2481"/>
    <cellStyle name="표준 23 17" xfId="2482"/>
    <cellStyle name="표준 23 18" xfId="2483"/>
    <cellStyle name="표준 23 19" xfId="2484"/>
    <cellStyle name="표준 23 2" xfId="2485"/>
    <cellStyle name="표준 23 20" xfId="2486"/>
    <cellStyle name="표준 23 21" xfId="2487"/>
    <cellStyle name="표준 23 22" xfId="2488"/>
    <cellStyle name="표준 23 23" xfId="2489"/>
    <cellStyle name="표준 23 24" xfId="2490"/>
    <cellStyle name="표준 23 25" xfId="2491"/>
    <cellStyle name="표준 23 26" xfId="2492"/>
    <cellStyle name="표준 23 27" xfId="2493"/>
    <cellStyle name="표준 23 28" xfId="2494"/>
    <cellStyle name="표준 23 29" xfId="2495"/>
    <cellStyle name="표준 23 3" xfId="2496"/>
    <cellStyle name="표준 23 30" xfId="2497"/>
    <cellStyle name="표준 23 31" xfId="2498"/>
    <cellStyle name="표준 23 32" xfId="2499"/>
    <cellStyle name="표준 23 33" xfId="2500"/>
    <cellStyle name="표준 23 34" xfId="2501"/>
    <cellStyle name="표준 23 35" xfId="2502"/>
    <cellStyle name="표준 23 36" xfId="2503"/>
    <cellStyle name="표준 23 37" xfId="2504"/>
    <cellStyle name="표준 23 38" xfId="2505"/>
    <cellStyle name="표준 23 39" xfId="2506"/>
    <cellStyle name="표준 23 4" xfId="2507"/>
    <cellStyle name="표준 23 40" xfId="2508"/>
    <cellStyle name="표준 23 41" xfId="2509"/>
    <cellStyle name="표준 23 42" xfId="2510"/>
    <cellStyle name="표준 23 43" xfId="2511"/>
    <cellStyle name="표준 23 44" xfId="2512"/>
    <cellStyle name="표준 23 45" xfId="2513"/>
    <cellStyle name="표준 23 46" xfId="2514"/>
    <cellStyle name="표준 23 5" xfId="2515"/>
    <cellStyle name="표준 23 6" xfId="2516"/>
    <cellStyle name="표준 23 7" xfId="2517"/>
    <cellStyle name="표준 23 8" xfId="2518"/>
    <cellStyle name="표준 23 9" xfId="2519"/>
    <cellStyle name="표준 24" xfId="2520"/>
    <cellStyle name="표준 24 10" xfId="2521"/>
    <cellStyle name="표준 24 11" xfId="2522"/>
    <cellStyle name="표준 24 12" xfId="2523"/>
    <cellStyle name="표준 24 13" xfId="2524"/>
    <cellStyle name="표준 24 14" xfId="2525"/>
    <cellStyle name="표준 24 15" xfId="2526"/>
    <cellStyle name="표준 24 16" xfId="2527"/>
    <cellStyle name="표준 24 17" xfId="2528"/>
    <cellStyle name="표준 24 18" xfId="2529"/>
    <cellStyle name="표준 24 19" xfId="2530"/>
    <cellStyle name="표준 24 2" xfId="2531"/>
    <cellStyle name="표준 24 20" xfId="2532"/>
    <cellStyle name="표준 24 21" xfId="2533"/>
    <cellStyle name="표준 24 22" xfId="2534"/>
    <cellStyle name="표준 24 23" xfId="2535"/>
    <cellStyle name="표준 24 24" xfId="2536"/>
    <cellStyle name="표준 24 25" xfId="2537"/>
    <cellStyle name="표준 24 26" xfId="2538"/>
    <cellStyle name="표준 24 27" xfId="2539"/>
    <cellStyle name="표준 24 28" xfId="2540"/>
    <cellStyle name="표준 24 29" xfId="2541"/>
    <cellStyle name="표준 24 3" xfId="2542"/>
    <cellStyle name="표준 24 30" xfId="2543"/>
    <cellStyle name="표준 24 31" xfId="2544"/>
    <cellStyle name="표준 24 32" xfId="2545"/>
    <cellStyle name="표준 24 33" xfId="2546"/>
    <cellStyle name="표준 24 34" xfId="2547"/>
    <cellStyle name="표준 24 35" xfId="2548"/>
    <cellStyle name="표준 24 36" xfId="2549"/>
    <cellStyle name="표준 24 37" xfId="2550"/>
    <cellStyle name="표준 24 38" xfId="2551"/>
    <cellStyle name="표준 24 39" xfId="2552"/>
    <cellStyle name="표준 24 4" xfId="2553"/>
    <cellStyle name="표준 24 40" xfId="2554"/>
    <cellStyle name="표준 24 41" xfId="2555"/>
    <cellStyle name="표준 24 42" xfId="2556"/>
    <cellStyle name="표준 24 43" xfId="2557"/>
    <cellStyle name="표준 24 44" xfId="2558"/>
    <cellStyle name="표준 24 45" xfId="2559"/>
    <cellStyle name="표준 24 46" xfId="2560"/>
    <cellStyle name="표준 24 5" xfId="2561"/>
    <cellStyle name="표준 24 6" xfId="2562"/>
    <cellStyle name="표준 24 7" xfId="2563"/>
    <cellStyle name="표준 24 8" xfId="2564"/>
    <cellStyle name="표준 24 9" xfId="2565"/>
    <cellStyle name="표준 24_배출계수_Worksheets_여수NCC_v0.1" xfId="2566"/>
    <cellStyle name="표준 25" xfId="2567"/>
    <cellStyle name="표준 25 10" xfId="2568"/>
    <cellStyle name="표준 25 11" xfId="2569"/>
    <cellStyle name="표준 25 12" xfId="2570"/>
    <cellStyle name="표준 25 13" xfId="2571"/>
    <cellStyle name="표준 25 14" xfId="2572"/>
    <cellStyle name="표준 25 15" xfId="2573"/>
    <cellStyle name="표준 25 16" xfId="2574"/>
    <cellStyle name="표준 25 17" xfId="2575"/>
    <cellStyle name="표준 25 18" xfId="2576"/>
    <cellStyle name="표준 25 19" xfId="2577"/>
    <cellStyle name="표준 25 2" xfId="2578"/>
    <cellStyle name="표준 25 20" xfId="2579"/>
    <cellStyle name="표준 25 21" xfId="2580"/>
    <cellStyle name="표준 25 22" xfId="2581"/>
    <cellStyle name="표준 25 23" xfId="2582"/>
    <cellStyle name="표준 25 24" xfId="2583"/>
    <cellStyle name="표준 25 25" xfId="2584"/>
    <cellStyle name="표준 25 26" xfId="2585"/>
    <cellStyle name="표준 25 27" xfId="2586"/>
    <cellStyle name="표준 25 28" xfId="2587"/>
    <cellStyle name="표준 25 29" xfId="2588"/>
    <cellStyle name="표준 25 3" xfId="2589"/>
    <cellStyle name="표준 25 30" xfId="2590"/>
    <cellStyle name="표준 25 31" xfId="2591"/>
    <cellStyle name="표준 25 32" xfId="2592"/>
    <cellStyle name="표준 25 33" xfId="2593"/>
    <cellStyle name="표준 25 34" xfId="2594"/>
    <cellStyle name="표준 25 35" xfId="2595"/>
    <cellStyle name="표준 25 36" xfId="2596"/>
    <cellStyle name="표준 25 37" xfId="2597"/>
    <cellStyle name="표준 25 38" xfId="2598"/>
    <cellStyle name="표준 25 39" xfId="2599"/>
    <cellStyle name="표준 25 4" xfId="2600"/>
    <cellStyle name="표준 25 40" xfId="2601"/>
    <cellStyle name="표준 25 41" xfId="2602"/>
    <cellStyle name="표준 25 42" xfId="2603"/>
    <cellStyle name="표준 25 43" xfId="2604"/>
    <cellStyle name="표준 25 44" xfId="2605"/>
    <cellStyle name="표준 25 45" xfId="2606"/>
    <cellStyle name="표준 25 46" xfId="2607"/>
    <cellStyle name="표준 25 5" xfId="2608"/>
    <cellStyle name="표준 25 6" xfId="2609"/>
    <cellStyle name="표준 25 7" xfId="2610"/>
    <cellStyle name="표준 25 8" xfId="2611"/>
    <cellStyle name="표준 25 9" xfId="2612"/>
    <cellStyle name="표준 25_배출계수_Worksheets_여수NCC_v0.1" xfId="2613"/>
    <cellStyle name="표준 26" xfId="2614"/>
    <cellStyle name="표준 26 10" xfId="2615"/>
    <cellStyle name="표준 26 11" xfId="2616"/>
    <cellStyle name="표준 26 12" xfId="2617"/>
    <cellStyle name="표준 26 13" xfId="2618"/>
    <cellStyle name="표준 26 14" xfId="2619"/>
    <cellStyle name="표준 26 15" xfId="2620"/>
    <cellStyle name="표준 26 16" xfId="2621"/>
    <cellStyle name="표준 26 17" xfId="2622"/>
    <cellStyle name="표준 26 18" xfId="2623"/>
    <cellStyle name="표준 26 19" xfId="2624"/>
    <cellStyle name="표준 26 2" xfId="2625"/>
    <cellStyle name="표준 26 20" xfId="2626"/>
    <cellStyle name="표준 26 21" xfId="2627"/>
    <cellStyle name="표준 26 22" xfId="2628"/>
    <cellStyle name="표준 26 23" xfId="2629"/>
    <cellStyle name="표준 26 24" xfId="2630"/>
    <cellStyle name="표준 26 25" xfId="2631"/>
    <cellStyle name="표준 26 26" xfId="2632"/>
    <cellStyle name="표준 26 27" xfId="2633"/>
    <cellStyle name="표준 26 28" xfId="2634"/>
    <cellStyle name="표준 26 29" xfId="2635"/>
    <cellStyle name="표준 26 3" xfId="2636"/>
    <cellStyle name="표준 26 30" xfId="2637"/>
    <cellStyle name="표준 26 31" xfId="2638"/>
    <cellStyle name="표준 26 32" xfId="2639"/>
    <cellStyle name="표준 26 33" xfId="2640"/>
    <cellStyle name="표준 26 34" xfId="2641"/>
    <cellStyle name="표준 26 35" xfId="2642"/>
    <cellStyle name="표준 26 36" xfId="2643"/>
    <cellStyle name="표준 26 37" xfId="2644"/>
    <cellStyle name="표준 26 38" xfId="2645"/>
    <cellStyle name="표준 26 39" xfId="2646"/>
    <cellStyle name="표준 26 4" xfId="2647"/>
    <cellStyle name="표준 26 40" xfId="2648"/>
    <cellStyle name="표준 26 41" xfId="2649"/>
    <cellStyle name="표준 26 42" xfId="2650"/>
    <cellStyle name="표준 26 43" xfId="2651"/>
    <cellStyle name="표준 26 44" xfId="2652"/>
    <cellStyle name="표준 26 45" xfId="2653"/>
    <cellStyle name="표준 26 46" xfId="2654"/>
    <cellStyle name="표준 26 5" xfId="2655"/>
    <cellStyle name="표준 26 6" xfId="2656"/>
    <cellStyle name="표준 26 7" xfId="2657"/>
    <cellStyle name="표준 26 8" xfId="2658"/>
    <cellStyle name="표준 26 9" xfId="2659"/>
    <cellStyle name="표준 26_배출계수_Worksheets_여수NCC_v0.1" xfId="2660"/>
    <cellStyle name="표준 27" xfId="2661"/>
    <cellStyle name="표준 27 10" xfId="2662"/>
    <cellStyle name="표준 27 11" xfId="2663"/>
    <cellStyle name="표준 27 12" xfId="2664"/>
    <cellStyle name="표준 27 13" xfId="2665"/>
    <cellStyle name="표준 27 14" xfId="2666"/>
    <cellStyle name="표준 27 15" xfId="2667"/>
    <cellStyle name="표준 27 16" xfId="2668"/>
    <cellStyle name="표준 27 17" xfId="2669"/>
    <cellStyle name="표준 27 18" xfId="2670"/>
    <cellStyle name="표준 27 19" xfId="2671"/>
    <cellStyle name="표준 27 2" xfId="2672"/>
    <cellStyle name="표준 27 20" xfId="2673"/>
    <cellStyle name="표준 27 21" xfId="2674"/>
    <cellStyle name="표준 27 22" xfId="2675"/>
    <cellStyle name="표준 27 23" xfId="2676"/>
    <cellStyle name="표준 27 24" xfId="2677"/>
    <cellStyle name="표준 27 25" xfId="2678"/>
    <cellStyle name="표준 27 26" xfId="2679"/>
    <cellStyle name="표준 27 27" xfId="2680"/>
    <cellStyle name="표준 27 28" xfId="2681"/>
    <cellStyle name="표준 27 29" xfId="2682"/>
    <cellStyle name="표준 27 3" xfId="2683"/>
    <cellStyle name="표준 27 30" xfId="2684"/>
    <cellStyle name="표준 27 31" xfId="2685"/>
    <cellStyle name="표준 27 32" xfId="2686"/>
    <cellStyle name="표준 27 33" xfId="2687"/>
    <cellStyle name="표준 27 34" xfId="2688"/>
    <cellStyle name="표준 27 35" xfId="2689"/>
    <cellStyle name="표준 27 36" xfId="2690"/>
    <cellStyle name="표준 27 37" xfId="2691"/>
    <cellStyle name="표준 27 38" xfId="2692"/>
    <cellStyle name="표준 27 39" xfId="2693"/>
    <cellStyle name="표준 27 4" xfId="2694"/>
    <cellStyle name="표준 27 40" xfId="2695"/>
    <cellStyle name="표준 27 41" xfId="2696"/>
    <cellStyle name="표준 27 42" xfId="2697"/>
    <cellStyle name="표준 27 43" xfId="2698"/>
    <cellStyle name="표준 27 44" xfId="2699"/>
    <cellStyle name="표준 27 45" xfId="2700"/>
    <cellStyle name="표준 27 46" xfId="2701"/>
    <cellStyle name="표준 27 5" xfId="2702"/>
    <cellStyle name="표준 27 6" xfId="2703"/>
    <cellStyle name="표준 27 7" xfId="2704"/>
    <cellStyle name="표준 27 8" xfId="2705"/>
    <cellStyle name="표준 27 9" xfId="2706"/>
    <cellStyle name="표준 27_배출계수_Worksheets_여수NCC_v0.1" xfId="2707"/>
    <cellStyle name="표준 28" xfId="2708"/>
    <cellStyle name="표준 28 10" xfId="2709"/>
    <cellStyle name="표준 28 11" xfId="2710"/>
    <cellStyle name="표준 28 12" xfId="2711"/>
    <cellStyle name="표준 28 13" xfId="2712"/>
    <cellStyle name="표준 28 14" xfId="2713"/>
    <cellStyle name="표준 28 15" xfId="2714"/>
    <cellStyle name="표준 28 16" xfId="2715"/>
    <cellStyle name="표준 28 17" xfId="2716"/>
    <cellStyle name="표준 28 18" xfId="2717"/>
    <cellStyle name="표준 28 19" xfId="2718"/>
    <cellStyle name="표준 28 2" xfId="2719"/>
    <cellStyle name="표준 28 20" xfId="2720"/>
    <cellStyle name="표준 28 21" xfId="2721"/>
    <cellStyle name="표준 28 22" xfId="2722"/>
    <cellStyle name="표준 28 23" xfId="2723"/>
    <cellStyle name="표준 28 24" xfId="2724"/>
    <cellStyle name="표준 28 25" xfId="2725"/>
    <cellStyle name="표준 28 26" xfId="2726"/>
    <cellStyle name="표준 28 27" xfId="2727"/>
    <cellStyle name="표준 28 28" xfId="2728"/>
    <cellStyle name="표준 28 29" xfId="2729"/>
    <cellStyle name="표준 28 3" xfId="2730"/>
    <cellStyle name="표준 28 30" xfId="2731"/>
    <cellStyle name="표준 28 31" xfId="2732"/>
    <cellStyle name="표준 28 32" xfId="2733"/>
    <cellStyle name="표준 28 33" xfId="2734"/>
    <cellStyle name="표준 28 34" xfId="2735"/>
    <cellStyle name="표준 28 35" xfId="2736"/>
    <cellStyle name="표준 28 36" xfId="2737"/>
    <cellStyle name="표준 28 37" xfId="2738"/>
    <cellStyle name="표준 28 38" xfId="2739"/>
    <cellStyle name="표준 28 39" xfId="2740"/>
    <cellStyle name="표준 28 4" xfId="2741"/>
    <cellStyle name="표준 28 40" xfId="2742"/>
    <cellStyle name="표준 28 41" xfId="2743"/>
    <cellStyle name="표준 28 42" xfId="2744"/>
    <cellStyle name="표준 28 43" xfId="2745"/>
    <cellStyle name="표준 28 44" xfId="2746"/>
    <cellStyle name="표준 28 45" xfId="2747"/>
    <cellStyle name="표준 28 46" xfId="2748"/>
    <cellStyle name="표준 28 5" xfId="2749"/>
    <cellStyle name="표준 28 6" xfId="2750"/>
    <cellStyle name="표준 28 7" xfId="2751"/>
    <cellStyle name="표준 28 8" xfId="2752"/>
    <cellStyle name="표준 28 9" xfId="2753"/>
    <cellStyle name="표준 28_배출계수_Worksheets_여수NCC_v0.1" xfId="2754"/>
    <cellStyle name="표준 29" xfId="2755"/>
    <cellStyle name="표준 29 10" xfId="2756"/>
    <cellStyle name="표준 29 11" xfId="2757"/>
    <cellStyle name="표준 29 12" xfId="2758"/>
    <cellStyle name="표준 29 13" xfId="2759"/>
    <cellStyle name="표준 29 14" xfId="2760"/>
    <cellStyle name="표준 29 15" xfId="2761"/>
    <cellStyle name="표준 29 16" xfId="2762"/>
    <cellStyle name="표준 29 17" xfId="2763"/>
    <cellStyle name="표준 29 18" xfId="2764"/>
    <cellStyle name="표준 29 19" xfId="2765"/>
    <cellStyle name="표준 29 2" xfId="2766"/>
    <cellStyle name="표준 29 20" xfId="2767"/>
    <cellStyle name="표준 29 21" xfId="2768"/>
    <cellStyle name="표준 29 22" xfId="2769"/>
    <cellStyle name="표준 29 23" xfId="2770"/>
    <cellStyle name="표준 29 24" xfId="2771"/>
    <cellStyle name="표준 29 25" xfId="2772"/>
    <cellStyle name="표준 29 26" xfId="2773"/>
    <cellStyle name="표준 29 27" xfId="2774"/>
    <cellStyle name="표준 29 28" xfId="2775"/>
    <cellStyle name="표준 29 29" xfId="2776"/>
    <cellStyle name="표준 29 3" xfId="2777"/>
    <cellStyle name="표준 29 30" xfId="2778"/>
    <cellStyle name="표준 29 31" xfId="2779"/>
    <cellStyle name="표준 29 32" xfId="2780"/>
    <cellStyle name="표준 29 33" xfId="2781"/>
    <cellStyle name="표준 29 34" xfId="2782"/>
    <cellStyle name="표준 29 35" xfId="2783"/>
    <cellStyle name="표준 29 36" xfId="2784"/>
    <cellStyle name="표준 29 37" xfId="2785"/>
    <cellStyle name="표준 29 38" xfId="2786"/>
    <cellStyle name="표준 29 39" xfId="2787"/>
    <cellStyle name="표준 29 4" xfId="2788"/>
    <cellStyle name="표준 29 40" xfId="2789"/>
    <cellStyle name="표준 29 41" xfId="2790"/>
    <cellStyle name="표준 29 42" xfId="2791"/>
    <cellStyle name="표준 29 43" xfId="2792"/>
    <cellStyle name="표준 29 44" xfId="2793"/>
    <cellStyle name="표준 29 45" xfId="2794"/>
    <cellStyle name="표준 29 46" xfId="2795"/>
    <cellStyle name="표준 29 5" xfId="2796"/>
    <cellStyle name="표준 29 6" xfId="2797"/>
    <cellStyle name="표준 29 7" xfId="2798"/>
    <cellStyle name="표준 29 8" xfId="2799"/>
    <cellStyle name="표준 29 9" xfId="2800"/>
    <cellStyle name="표준 29_배출계수_Worksheets_여수NCC_v0.1" xfId="2801"/>
    <cellStyle name="표준 3" xfId="2802"/>
    <cellStyle name="표준 3 10" xfId="2803"/>
    <cellStyle name="표준 3 100" xfId="2804"/>
    <cellStyle name="표준 3 11" xfId="2805"/>
    <cellStyle name="표준 3 12" xfId="2806"/>
    <cellStyle name="표준 3 13" xfId="2807"/>
    <cellStyle name="표준 3 14" xfId="2808"/>
    <cellStyle name="표준 3 15" xfId="2809"/>
    <cellStyle name="표준 3 16" xfId="2810"/>
    <cellStyle name="표준 3 17" xfId="2811"/>
    <cellStyle name="표준 3 18" xfId="2812"/>
    <cellStyle name="표준 3 19" xfId="2813"/>
    <cellStyle name="표준 3 2" xfId="2814"/>
    <cellStyle name="표준 3 2 2" xfId="2815"/>
    <cellStyle name="표준 3 2 3" xfId="2816"/>
    <cellStyle name="표준 3 2 4" xfId="3972"/>
    <cellStyle name="표준 3 20" xfId="2817"/>
    <cellStyle name="표준 3 21" xfId="2818"/>
    <cellStyle name="표준 3 22" xfId="2819"/>
    <cellStyle name="표준 3 23" xfId="2820"/>
    <cellStyle name="표준 3 24" xfId="2821"/>
    <cellStyle name="표준 3 25" xfId="2822"/>
    <cellStyle name="표준 3 26" xfId="2823"/>
    <cellStyle name="표준 3 27" xfId="2824"/>
    <cellStyle name="표준 3 28" xfId="2825"/>
    <cellStyle name="표준 3 29" xfId="2826"/>
    <cellStyle name="표준 3 3" xfId="2827"/>
    <cellStyle name="표준 3 3 2" xfId="2828"/>
    <cellStyle name="표준 3 3 2 2" xfId="2829"/>
    <cellStyle name="표준 3 3 2 3" xfId="2830"/>
    <cellStyle name="표준 3 3 3" xfId="2831"/>
    <cellStyle name="표준 3 3 4" xfId="2832"/>
    <cellStyle name="표준 3 30" xfId="2833"/>
    <cellStyle name="표준 3 31" xfId="2834"/>
    <cellStyle name="표준 3 32" xfId="2835"/>
    <cellStyle name="표준 3 33" xfId="2836"/>
    <cellStyle name="표준 3 34" xfId="2837"/>
    <cellStyle name="표준 3 35" xfId="2838"/>
    <cellStyle name="표준 3 36" xfId="2839"/>
    <cellStyle name="표준 3 37" xfId="2840"/>
    <cellStyle name="표준 3 38" xfId="2841"/>
    <cellStyle name="표준 3 39" xfId="2842"/>
    <cellStyle name="표준 3 4" xfId="2843"/>
    <cellStyle name="표준 3 4 2" xfId="2844"/>
    <cellStyle name="표준 3 4 3" xfId="2845"/>
    <cellStyle name="표준 3 40" xfId="2846"/>
    <cellStyle name="표준 3 41" xfId="2847"/>
    <cellStyle name="표준 3 42" xfId="2848"/>
    <cellStyle name="표준 3 43" xfId="2849"/>
    <cellStyle name="표준 3 44" xfId="2850"/>
    <cellStyle name="표준 3 45" xfId="2851"/>
    <cellStyle name="표준 3 46" xfId="2852"/>
    <cellStyle name="표준 3 47" xfId="2853"/>
    <cellStyle name="표준 3 48" xfId="2854"/>
    <cellStyle name="표준 3 49" xfId="2855"/>
    <cellStyle name="표준 3 5" xfId="2856"/>
    <cellStyle name="표준 3 5 2" xfId="2857"/>
    <cellStyle name="표준 3 50" xfId="2858"/>
    <cellStyle name="표준 3 51" xfId="2859"/>
    <cellStyle name="표준 3 52" xfId="2860"/>
    <cellStyle name="표준 3 53" xfId="2861"/>
    <cellStyle name="표준 3 54" xfId="2862"/>
    <cellStyle name="표준 3 55" xfId="2863"/>
    <cellStyle name="표준 3 56" xfId="2864"/>
    <cellStyle name="표준 3 57" xfId="2865"/>
    <cellStyle name="표준 3 58" xfId="2866"/>
    <cellStyle name="표준 3 59" xfId="2867"/>
    <cellStyle name="표준 3 6" xfId="2868"/>
    <cellStyle name="표준 3 6 2" xfId="2869"/>
    <cellStyle name="표준 3 60" xfId="2870"/>
    <cellStyle name="표준 3 61" xfId="2871"/>
    <cellStyle name="표준 3 62" xfId="2872"/>
    <cellStyle name="표준 3 63" xfId="2873"/>
    <cellStyle name="표준 3 64" xfId="2874"/>
    <cellStyle name="표준 3 65" xfId="2875"/>
    <cellStyle name="표준 3 66" xfId="2876"/>
    <cellStyle name="표준 3 67" xfId="2877"/>
    <cellStyle name="표준 3 68" xfId="2878"/>
    <cellStyle name="표준 3 69" xfId="2879"/>
    <cellStyle name="표준 3 7" xfId="2880"/>
    <cellStyle name="표준 3 7 2" xfId="2881"/>
    <cellStyle name="표준 3 70" xfId="2882"/>
    <cellStyle name="표준 3 71" xfId="2883"/>
    <cellStyle name="표준 3 72" xfId="2884"/>
    <cellStyle name="표준 3 73" xfId="2885"/>
    <cellStyle name="표준 3 74" xfId="2886"/>
    <cellStyle name="표준 3 75" xfId="2887"/>
    <cellStyle name="표준 3 76" xfId="2888"/>
    <cellStyle name="표준 3 77" xfId="2889"/>
    <cellStyle name="표준 3 78" xfId="2890"/>
    <cellStyle name="표준 3 79" xfId="2891"/>
    <cellStyle name="표준 3 8" xfId="2892"/>
    <cellStyle name="표준 3 8 2" xfId="2893"/>
    <cellStyle name="표준 3 80" xfId="2894"/>
    <cellStyle name="표준 3 81" xfId="2895"/>
    <cellStyle name="표준 3 82" xfId="2896"/>
    <cellStyle name="표준 3 83" xfId="2897"/>
    <cellStyle name="표준 3 84" xfId="2898"/>
    <cellStyle name="표준 3 85" xfId="2899"/>
    <cellStyle name="표준 3 86" xfId="2900"/>
    <cellStyle name="표준 3 87" xfId="2901"/>
    <cellStyle name="표준 3 88" xfId="2902"/>
    <cellStyle name="표준 3 89" xfId="2903"/>
    <cellStyle name="표준 3 9" xfId="2904"/>
    <cellStyle name="표준 3 90" xfId="2905"/>
    <cellStyle name="표준 3 91" xfId="2906"/>
    <cellStyle name="표준 3 92" xfId="2907"/>
    <cellStyle name="표준 3 93" xfId="2908"/>
    <cellStyle name="표준 3 94" xfId="2909"/>
    <cellStyle name="표준 3 95" xfId="2910"/>
    <cellStyle name="표준 3 96" xfId="2911"/>
    <cellStyle name="표준 3 97" xfId="2912"/>
    <cellStyle name="표준 3 98" xfId="2913"/>
    <cellStyle name="표준 3 99" xfId="2914"/>
    <cellStyle name="표준 3_Electricity &amp; Steam" xfId="2915"/>
    <cellStyle name="표준 30" xfId="2916"/>
    <cellStyle name="표준 30 10" xfId="2917"/>
    <cellStyle name="표준 30 11" xfId="2918"/>
    <cellStyle name="표준 30 12" xfId="2919"/>
    <cellStyle name="표준 30 13" xfId="2920"/>
    <cellStyle name="표준 30 14" xfId="2921"/>
    <cellStyle name="표준 30 15" xfId="2922"/>
    <cellStyle name="표준 30 16" xfId="2923"/>
    <cellStyle name="표준 30 17" xfId="2924"/>
    <cellStyle name="표준 30 18" xfId="2925"/>
    <cellStyle name="표준 30 19" xfId="2926"/>
    <cellStyle name="표준 30 2" xfId="2927"/>
    <cellStyle name="표준 30 20" xfId="2928"/>
    <cellStyle name="표준 30 21" xfId="2929"/>
    <cellStyle name="표준 30 22" xfId="2930"/>
    <cellStyle name="표준 30 23" xfId="2931"/>
    <cellStyle name="표준 30 24" xfId="2932"/>
    <cellStyle name="표준 30 25" xfId="2933"/>
    <cellStyle name="표준 30 26" xfId="2934"/>
    <cellStyle name="표준 30 27" xfId="2935"/>
    <cellStyle name="표준 30 28" xfId="2936"/>
    <cellStyle name="표준 30 29" xfId="2937"/>
    <cellStyle name="표준 30 3" xfId="2938"/>
    <cellStyle name="표준 30 30" xfId="2939"/>
    <cellStyle name="표준 30 31" xfId="2940"/>
    <cellStyle name="표준 30 32" xfId="2941"/>
    <cellStyle name="표준 30 33" xfId="2942"/>
    <cellStyle name="표준 30 34" xfId="2943"/>
    <cellStyle name="표준 30 35" xfId="2944"/>
    <cellStyle name="표준 30 36" xfId="2945"/>
    <cellStyle name="표준 30 37" xfId="2946"/>
    <cellStyle name="표준 30 38" xfId="2947"/>
    <cellStyle name="표준 30 39" xfId="2948"/>
    <cellStyle name="표준 30 4" xfId="2949"/>
    <cellStyle name="표준 30 40" xfId="2950"/>
    <cellStyle name="표준 30 41" xfId="2951"/>
    <cellStyle name="표준 30 42" xfId="2952"/>
    <cellStyle name="표준 30 43" xfId="2953"/>
    <cellStyle name="표준 30 44" xfId="2954"/>
    <cellStyle name="표준 30 45" xfId="2955"/>
    <cellStyle name="표준 30 46" xfId="2956"/>
    <cellStyle name="표준 30 5" xfId="2957"/>
    <cellStyle name="표준 30 6" xfId="2958"/>
    <cellStyle name="표준 30 7" xfId="2959"/>
    <cellStyle name="표준 30 8" xfId="2960"/>
    <cellStyle name="표준 30 9" xfId="2961"/>
    <cellStyle name="표준 30_배출계수_Worksheets_여수NCC_v0.1" xfId="2962"/>
    <cellStyle name="표준 31" xfId="2963"/>
    <cellStyle name="표준 31 10" xfId="2964"/>
    <cellStyle name="표준 31 11" xfId="2965"/>
    <cellStyle name="표준 31 12" xfId="2966"/>
    <cellStyle name="표준 31 13" xfId="2967"/>
    <cellStyle name="표준 31 14" xfId="2968"/>
    <cellStyle name="표준 31 15" xfId="2969"/>
    <cellStyle name="표준 31 16" xfId="2970"/>
    <cellStyle name="표준 31 17" xfId="2971"/>
    <cellStyle name="표준 31 18" xfId="2972"/>
    <cellStyle name="표준 31 19" xfId="2973"/>
    <cellStyle name="표준 31 2" xfId="2974"/>
    <cellStyle name="표준 31 20" xfId="2975"/>
    <cellStyle name="표준 31 21" xfId="2976"/>
    <cellStyle name="표준 31 22" xfId="2977"/>
    <cellStyle name="표준 31 23" xfId="2978"/>
    <cellStyle name="표준 31 24" xfId="2979"/>
    <cellStyle name="표준 31 25" xfId="2980"/>
    <cellStyle name="표준 31 26" xfId="2981"/>
    <cellStyle name="표준 31 27" xfId="2982"/>
    <cellStyle name="표준 31 28" xfId="2983"/>
    <cellStyle name="표준 31 29" xfId="2984"/>
    <cellStyle name="표준 31 3" xfId="2985"/>
    <cellStyle name="표준 31 30" xfId="2986"/>
    <cellStyle name="표준 31 31" xfId="2987"/>
    <cellStyle name="표준 31 32" xfId="2988"/>
    <cellStyle name="표준 31 33" xfId="2989"/>
    <cellStyle name="표준 31 34" xfId="2990"/>
    <cellStyle name="표준 31 35" xfId="2991"/>
    <cellStyle name="표준 31 36" xfId="2992"/>
    <cellStyle name="표준 31 37" xfId="2993"/>
    <cellStyle name="표준 31 38" xfId="2994"/>
    <cellStyle name="표준 31 39" xfId="2995"/>
    <cellStyle name="표준 31 4" xfId="2996"/>
    <cellStyle name="표준 31 40" xfId="2997"/>
    <cellStyle name="표준 31 41" xfId="2998"/>
    <cellStyle name="표준 31 42" xfId="2999"/>
    <cellStyle name="표준 31 43" xfId="3000"/>
    <cellStyle name="표준 31 44" xfId="3001"/>
    <cellStyle name="표준 31 45" xfId="3002"/>
    <cellStyle name="표준 31 46" xfId="3003"/>
    <cellStyle name="표준 31 5" xfId="3004"/>
    <cellStyle name="표준 31 6" xfId="3005"/>
    <cellStyle name="표준 31 7" xfId="3006"/>
    <cellStyle name="표준 31 8" xfId="3007"/>
    <cellStyle name="표준 31 9" xfId="3008"/>
    <cellStyle name="표준 32" xfId="3009"/>
    <cellStyle name="표준 32 10" xfId="3010"/>
    <cellStyle name="표준 32 11" xfId="3011"/>
    <cellStyle name="표준 32 12" xfId="3012"/>
    <cellStyle name="표준 32 13" xfId="3013"/>
    <cellStyle name="표준 32 14" xfId="3014"/>
    <cellStyle name="표준 32 15" xfId="3015"/>
    <cellStyle name="표준 32 16" xfId="3016"/>
    <cellStyle name="표준 32 17" xfId="3017"/>
    <cellStyle name="표준 32 18" xfId="3018"/>
    <cellStyle name="표준 32 19" xfId="3019"/>
    <cellStyle name="표준 32 2" xfId="3020"/>
    <cellStyle name="표준 32 20" xfId="3021"/>
    <cellStyle name="표준 32 21" xfId="3022"/>
    <cellStyle name="표준 32 22" xfId="3023"/>
    <cellStyle name="표준 32 23" xfId="3024"/>
    <cellStyle name="표준 32 24" xfId="3025"/>
    <cellStyle name="표준 32 25" xfId="3026"/>
    <cellStyle name="표준 32 26" xfId="3027"/>
    <cellStyle name="표준 32 27" xfId="3028"/>
    <cellStyle name="표준 32 28" xfId="3029"/>
    <cellStyle name="표준 32 29" xfId="3030"/>
    <cellStyle name="표준 32 3" xfId="3031"/>
    <cellStyle name="표준 32 30" xfId="3032"/>
    <cellStyle name="표준 32 31" xfId="3033"/>
    <cellStyle name="표준 32 32" xfId="3034"/>
    <cellStyle name="표준 32 33" xfId="3035"/>
    <cellStyle name="표준 32 34" xfId="3036"/>
    <cellStyle name="표준 32 35" xfId="3037"/>
    <cellStyle name="표준 32 36" xfId="3038"/>
    <cellStyle name="표준 32 37" xfId="3039"/>
    <cellStyle name="표준 32 38" xfId="3040"/>
    <cellStyle name="표준 32 39" xfId="3041"/>
    <cellStyle name="표준 32 4" xfId="3042"/>
    <cellStyle name="표준 32 40" xfId="3043"/>
    <cellStyle name="표준 32 41" xfId="3044"/>
    <cellStyle name="표준 32 42" xfId="3045"/>
    <cellStyle name="표준 32 43" xfId="3046"/>
    <cellStyle name="표준 32 44" xfId="3047"/>
    <cellStyle name="표준 32 45" xfId="3048"/>
    <cellStyle name="표준 32 46" xfId="3049"/>
    <cellStyle name="표준 32 5" xfId="3050"/>
    <cellStyle name="표준 32 6" xfId="3051"/>
    <cellStyle name="표준 32 7" xfId="3052"/>
    <cellStyle name="표준 32 8" xfId="3053"/>
    <cellStyle name="표준 32 9" xfId="3054"/>
    <cellStyle name="표준 33" xfId="3055"/>
    <cellStyle name="표준 33 10" xfId="3056"/>
    <cellStyle name="표준 33 11" xfId="3057"/>
    <cellStyle name="표준 33 12" xfId="3058"/>
    <cellStyle name="표준 33 13" xfId="3059"/>
    <cellStyle name="표준 33 14" xfId="3060"/>
    <cellStyle name="표준 33 15" xfId="3061"/>
    <cellStyle name="표준 33 16" xfId="3062"/>
    <cellStyle name="표준 33 17" xfId="3063"/>
    <cellStyle name="표준 33 18" xfId="3064"/>
    <cellStyle name="표준 33 19" xfId="3065"/>
    <cellStyle name="표준 33 2" xfId="3066"/>
    <cellStyle name="표준 33 20" xfId="3067"/>
    <cellStyle name="표준 33 21" xfId="3068"/>
    <cellStyle name="표준 33 22" xfId="3069"/>
    <cellStyle name="표준 33 23" xfId="3070"/>
    <cellStyle name="표준 33 24" xfId="3071"/>
    <cellStyle name="표준 33 25" xfId="3072"/>
    <cellStyle name="표준 33 26" xfId="3073"/>
    <cellStyle name="표준 33 27" xfId="3074"/>
    <cellStyle name="표준 33 28" xfId="3075"/>
    <cellStyle name="표준 33 29" xfId="3076"/>
    <cellStyle name="표준 33 3" xfId="3077"/>
    <cellStyle name="표준 33 30" xfId="3078"/>
    <cellStyle name="표준 33 31" xfId="3079"/>
    <cellStyle name="표준 33 32" xfId="3080"/>
    <cellStyle name="표준 33 33" xfId="3081"/>
    <cellStyle name="표준 33 34" xfId="3082"/>
    <cellStyle name="표준 33 35" xfId="3083"/>
    <cellStyle name="표준 33 36" xfId="3084"/>
    <cellStyle name="표준 33 37" xfId="3085"/>
    <cellStyle name="표준 33 38" xfId="3086"/>
    <cellStyle name="표준 33 39" xfId="3087"/>
    <cellStyle name="표준 33 4" xfId="3088"/>
    <cellStyle name="표준 33 40" xfId="3089"/>
    <cellStyle name="표준 33 41" xfId="3090"/>
    <cellStyle name="표준 33 42" xfId="3091"/>
    <cellStyle name="표준 33 43" xfId="3092"/>
    <cellStyle name="표준 33 44" xfId="3093"/>
    <cellStyle name="표준 33 45" xfId="3094"/>
    <cellStyle name="표준 33 46" xfId="3095"/>
    <cellStyle name="표준 33 5" xfId="3096"/>
    <cellStyle name="표준 33 6" xfId="3097"/>
    <cellStyle name="표준 33 7" xfId="3098"/>
    <cellStyle name="표준 33 8" xfId="3099"/>
    <cellStyle name="표준 33 9" xfId="3100"/>
    <cellStyle name="표준 34" xfId="3101"/>
    <cellStyle name="표준 34 10" xfId="3102"/>
    <cellStyle name="표준 34 11" xfId="3103"/>
    <cellStyle name="표준 34 12" xfId="3104"/>
    <cellStyle name="표준 34 13" xfId="3105"/>
    <cellStyle name="표준 34 14" xfId="3106"/>
    <cellStyle name="표준 34 15" xfId="3107"/>
    <cellStyle name="표준 34 16" xfId="3108"/>
    <cellStyle name="표준 34 17" xfId="3109"/>
    <cellStyle name="표준 34 18" xfId="3110"/>
    <cellStyle name="표준 34 19" xfId="3111"/>
    <cellStyle name="표준 34 2" xfId="3112"/>
    <cellStyle name="표준 34 20" xfId="3113"/>
    <cellStyle name="표준 34 21" xfId="3114"/>
    <cellStyle name="표준 34 22" xfId="3115"/>
    <cellStyle name="표준 34 23" xfId="3116"/>
    <cellStyle name="표준 34 24" xfId="3117"/>
    <cellStyle name="표준 34 25" xfId="3118"/>
    <cellStyle name="표준 34 26" xfId="3119"/>
    <cellStyle name="표준 34 27" xfId="3120"/>
    <cellStyle name="표준 34 28" xfId="3121"/>
    <cellStyle name="표준 34 29" xfId="3122"/>
    <cellStyle name="표준 34 3" xfId="3123"/>
    <cellStyle name="표준 34 30" xfId="3124"/>
    <cellStyle name="표준 34 31" xfId="3125"/>
    <cellStyle name="표준 34 32" xfId="3126"/>
    <cellStyle name="표준 34 33" xfId="3127"/>
    <cellStyle name="표준 34 34" xfId="3128"/>
    <cellStyle name="표준 34 35" xfId="3129"/>
    <cellStyle name="표준 34 36" xfId="3130"/>
    <cellStyle name="표준 34 37" xfId="3131"/>
    <cellStyle name="표준 34 38" xfId="3132"/>
    <cellStyle name="표준 34 39" xfId="3133"/>
    <cellStyle name="표준 34 4" xfId="3134"/>
    <cellStyle name="표준 34 40" xfId="3135"/>
    <cellStyle name="표준 34 41" xfId="3136"/>
    <cellStyle name="표준 34 42" xfId="3137"/>
    <cellStyle name="표준 34 43" xfId="3138"/>
    <cellStyle name="표준 34 44" xfId="3139"/>
    <cellStyle name="표준 34 45" xfId="3140"/>
    <cellStyle name="표준 34 46" xfId="3141"/>
    <cellStyle name="표준 34 5" xfId="3142"/>
    <cellStyle name="표준 34 6" xfId="3143"/>
    <cellStyle name="표준 34 7" xfId="3144"/>
    <cellStyle name="표준 34 8" xfId="3145"/>
    <cellStyle name="표준 34 9" xfId="3146"/>
    <cellStyle name="표준 35" xfId="3147"/>
    <cellStyle name="표준 35 10" xfId="3148"/>
    <cellStyle name="표준 35 11" xfId="3149"/>
    <cellStyle name="표준 35 12" xfId="3150"/>
    <cellStyle name="표준 35 13" xfId="3151"/>
    <cellStyle name="표준 35 14" xfId="3152"/>
    <cellStyle name="표준 35 15" xfId="3153"/>
    <cellStyle name="표준 35 16" xfId="3154"/>
    <cellStyle name="표준 35 17" xfId="3155"/>
    <cellStyle name="표준 35 18" xfId="3156"/>
    <cellStyle name="표준 35 19" xfId="3157"/>
    <cellStyle name="표준 35 2" xfId="3158"/>
    <cellStyle name="표준 35 20" xfId="3159"/>
    <cellStyle name="표준 35 21" xfId="3160"/>
    <cellStyle name="표준 35 22" xfId="3161"/>
    <cellStyle name="표준 35 23" xfId="3162"/>
    <cellStyle name="표준 35 24" xfId="3163"/>
    <cellStyle name="표준 35 25" xfId="3164"/>
    <cellStyle name="표준 35 26" xfId="3165"/>
    <cellStyle name="표준 35 27" xfId="3166"/>
    <cellStyle name="표준 35 28" xfId="3167"/>
    <cellStyle name="표준 35 29" xfId="3168"/>
    <cellStyle name="표준 35 3" xfId="3169"/>
    <cellStyle name="표준 35 30" xfId="3170"/>
    <cellStyle name="표준 35 31" xfId="3171"/>
    <cellStyle name="표준 35 32" xfId="3172"/>
    <cellStyle name="표준 35 33" xfId="3173"/>
    <cellStyle name="표준 35 34" xfId="3174"/>
    <cellStyle name="표준 35 35" xfId="3175"/>
    <cellStyle name="표준 35 36" xfId="3176"/>
    <cellStyle name="표준 35 37" xfId="3177"/>
    <cellStyle name="표준 35 38" xfId="3178"/>
    <cellStyle name="표준 35 39" xfId="3179"/>
    <cellStyle name="표준 35 4" xfId="3180"/>
    <cellStyle name="표준 35 40" xfId="3181"/>
    <cellStyle name="표준 35 41" xfId="3182"/>
    <cellStyle name="표준 35 42" xfId="3183"/>
    <cellStyle name="표준 35 43" xfId="3184"/>
    <cellStyle name="표준 35 44" xfId="3185"/>
    <cellStyle name="표준 35 45" xfId="3186"/>
    <cellStyle name="표준 35 46" xfId="3187"/>
    <cellStyle name="표준 35 5" xfId="3188"/>
    <cellStyle name="표준 35 6" xfId="3189"/>
    <cellStyle name="표준 35 7" xfId="3190"/>
    <cellStyle name="표준 35 8" xfId="3191"/>
    <cellStyle name="표준 35 9" xfId="3192"/>
    <cellStyle name="표준 36" xfId="3193"/>
    <cellStyle name="표준 36 10" xfId="3194"/>
    <cellStyle name="표준 36 11" xfId="3195"/>
    <cellStyle name="표준 36 12" xfId="3196"/>
    <cellStyle name="표준 36 13" xfId="3197"/>
    <cellStyle name="표준 36 14" xfId="3198"/>
    <cellStyle name="표준 36 15" xfId="3199"/>
    <cellStyle name="표준 36 16" xfId="3200"/>
    <cellStyle name="표준 36 17" xfId="3201"/>
    <cellStyle name="표준 36 18" xfId="3202"/>
    <cellStyle name="표준 36 19" xfId="3203"/>
    <cellStyle name="표준 36 2" xfId="3204"/>
    <cellStyle name="표준 36 20" xfId="3205"/>
    <cellStyle name="표준 36 21" xfId="3206"/>
    <cellStyle name="표준 36 22" xfId="3207"/>
    <cellStyle name="표준 36 23" xfId="3208"/>
    <cellStyle name="표준 36 24" xfId="3209"/>
    <cellStyle name="표준 36 25" xfId="3210"/>
    <cellStyle name="표준 36 26" xfId="3211"/>
    <cellStyle name="표준 36 27" xfId="3212"/>
    <cellStyle name="표준 36 28" xfId="3213"/>
    <cellStyle name="표준 36 29" xfId="3214"/>
    <cellStyle name="표준 36 3" xfId="3215"/>
    <cellStyle name="표준 36 30" xfId="3216"/>
    <cellStyle name="표준 36 31" xfId="3217"/>
    <cellStyle name="표준 36 32" xfId="3218"/>
    <cellStyle name="표준 36 33" xfId="3219"/>
    <cellStyle name="표준 36 34" xfId="3220"/>
    <cellStyle name="표준 36 35" xfId="3221"/>
    <cellStyle name="표준 36 36" xfId="3222"/>
    <cellStyle name="표준 36 37" xfId="3223"/>
    <cellStyle name="표준 36 38" xfId="3224"/>
    <cellStyle name="표준 36 39" xfId="3225"/>
    <cellStyle name="표준 36 4" xfId="3226"/>
    <cellStyle name="표준 36 40" xfId="3227"/>
    <cellStyle name="표준 36 41" xfId="3228"/>
    <cellStyle name="표준 36 42" xfId="3229"/>
    <cellStyle name="표준 36 43" xfId="3230"/>
    <cellStyle name="표준 36 44" xfId="3231"/>
    <cellStyle name="표준 36 45" xfId="3232"/>
    <cellStyle name="표준 36 46" xfId="3233"/>
    <cellStyle name="표준 36 5" xfId="3234"/>
    <cellStyle name="표준 36 6" xfId="3235"/>
    <cellStyle name="표준 36 7" xfId="3236"/>
    <cellStyle name="표준 36 8" xfId="3237"/>
    <cellStyle name="표준 36 9" xfId="3238"/>
    <cellStyle name="표준 37" xfId="3239"/>
    <cellStyle name="표준 37 10" xfId="3240"/>
    <cellStyle name="표준 37 11" xfId="3241"/>
    <cellStyle name="표준 37 12" xfId="3242"/>
    <cellStyle name="표준 37 13" xfId="3243"/>
    <cellStyle name="표준 37 14" xfId="3244"/>
    <cellStyle name="표준 37 15" xfId="3245"/>
    <cellStyle name="표준 37 16" xfId="3246"/>
    <cellStyle name="표준 37 17" xfId="3247"/>
    <cellStyle name="표준 37 18" xfId="3248"/>
    <cellStyle name="표준 37 19" xfId="3249"/>
    <cellStyle name="표준 37 2" xfId="3250"/>
    <cellStyle name="표준 37 20" xfId="3251"/>
    <cellStyle name="표준 37 21" xfId="3252"/>
    <cellStyle name="표준 37 22" xfId="3253"/>
    <cellStyle name="표준 37 23" xfId="3254"/>
    <cellStyle name="표준 37 24" xfId="3255"/>
    <cellStyle name="표준 37 25" xfId="3256"/>
    <cellStyle name="표준 37 26" xfId="3257"/>
    <cellStyle name="표준 37 27" xfId="3258"/>
    <cellStyle name="표준 37 28" xfId="3259"/>
    <cellStyle name="표준 37 29" xfId="3260"/>
    <cellStyle name="표준 37 3" xfId="3261"/>
    <cellStyle name="표준 37 30" xfId="3262"/>
    <cellStyle name="표준 37 31" xfId="3263"/>
    <cellStyle name="표준 37 32" xfId="3264"/>
    <cellStyle name="표준 37 33" xfId="3265"/>
    <cellStyle name="표준 37 34" xfId="3266"/>
    <cellStyle name="표준 37 35" xfId="3267"/>
    <cellStyle name="표준 37 36" xfId="3268"/>
    <cellStyle name="표준 37 37" xfId="3269"/>
    <cellStyle name="표준 37 38" xfId="3270"/>
    <cellStyle name="표준 37 39" xfId="3271"/>
    <cellStyle name="표준 37 4" xfId="3272"/>
    <cellStyle name="표준 37 40" xfId="3273"/>
    <cellStyle name="표준 37 41" xfId="3274"/>
    <cellStyle name="표준 37 42" xfId="3275"/>
    <cellStyle name="표준 37 43" xfId="3276"/>
    <cellStyle name="표준 37 44" xfId="3277"/>
    <cellStyle name="표준 37 45" xfId="3278"/>
    <cellStyle name="표준 37 46" xfId="3279"/>
    <cellStyle name="표준 37 5" xfId="3280"/>
    <cellStyle name="표준 37 6" xfId="3281"/>
    <cellStyle name="표준 37 7" xfId="3282"/>
    <cellStyle name="표준 37 8" xfId="3283"/>
    <cellStyle name="표준 37 9" xfId="3284"/>
    <cellStyle name="표준 38" xfId="3285"/>
    <cellStyle name="표준 38 10" xfId="3286"/>
    <cellStyle name="표준 38 11" xfId="3287"/>
    <cellStyle name="표준 38 12" xfId="3288"/>
    <cellStyle name="표준 38 13" xfId="3289"/>
    <cellStyle name="표준 38 14" xfId="3290"/>
    <cellStyle name="표준 38 15" xfId="3291"/>
    <cellStyle name="표준 38 16" xfId="3292"/>
    <cellStyle name="표준 38 17" xfId="3293"/>
    <cellStyle name="표준 38 18" xfId="3294"/>
    <cellStyle name="표준 38 19" xfId="3295"/>
    <cellStyle name="표준 38 2" xfId="3296"/>
    <cellStyle name="표준 38 20" xfId="3297"/>
    <cellStyle name="표준 38 21" xfId="3298"/>
    <cellStyle name="표준 38 22" xfId="3299"/>
    <cellStyle name="표준 38 23" xfId="3300"/>
    <cellStyle name="표준 38 24" xfId="3301"/>
    <cellStyle name="표준 38 25" xfId="3302"/>
    <cellStyle name="표준 38 26" xfId="3303"/>
    <cellStyle name="표준 38 27" xfId="3304"/>
    <cellStyle name="표준 38 28" xfId="3305"/>
    <cellStyle name="표준 38 29" xfId="3306"/>
    <cellStyle name="표준 38 3" xfId="3307"/>
    <cellStyle name="표준 38 30" xfId="3308"/>
    <cellStyle name="표준 38 31" xfId="3309"/>
    <cellStyle name="표준 38 32" xfId="3310"/>
    <cellStyle name="표준 38 33" xfId="3311"/>
    <cellStyle name="표준 38 34" xfId="3312"/>
    <cellStyle name="표준 38 35" xfId="3313"/>
    <cellStyle name="표준 38 36" xfId="3314"/>
    <cellStyle name="표준 38 37" xfId="3315"/>
    <cellStyle name="표준 38 38" xfId="3316"/>
    <cellStyle name="표준 38 39" xfId="3317"/>
    <cellStyle name="표준 38 4" xfId="3318"/>
    <cellStyle name="표준 38 40" xfId="3319"/>
    <cellStyle name="표준 38 41" xfId="3320"/>
    <cellStyle name="표준 38 42" xfId="3321"/>
    <cellStyle name="표준 38 43" xfId="3322"/>
    <cellStyle name="표준 38 44" xfId="3323"/>
    <cellStyle name="표준 38 45" xfId="3324"/>
    <cellStyle name="표준 38 46" xfId="3325"/>
    <cellStyle name="표준 38 5" xfId="3326"/>
    <cellStyle name="표준 38 6" xfId="3327"/>
    <cellStyle name="표준 38 7" xfId="3328"/>
    <cellStyle name="표준 38 8" xfId="3329"/>
    <cellStyle name="표준 38 9" xfId="3330"/>
    <cellStyle name="표준 39" xfId="3331"/>
    <cellStyle name="표준 39 10" xfId="3332"/>
    <cellStyle name="표준 39 11" xfId="3333"/>
    <cellStyle name="표준 39 12" xfId="3334"/>
    <cellStyle name="표준 39 13" xfId="3335"/>
    <cellStyle name="표준 39 14" xfId="3336"/>
    <cellStyle name="표준 39 15" xfId="3337"/>
    <cellStyle name="표준 39 16" xfId="3338"/>
    <cellStyle name="표준 39 17" xfId="3339"/>
    <cellStyle name="표준 39 18" xfId="3340"/>
    <cellStyle name="표준 39 19" xfId="3341"/>
    <cellStyle name="표준 39 2" xfId="3342"/>
    <cellStyle name="표준 39 20" xfId="3343"/>
    <cellStyle name="표준 39 21" xfId="3344"/>
    <cellStyle name="표준 39 22" xfId="3345"/>
    <cellStyle name="표준 39 23" xfId="3346"/>
    <cellStyle name="표준 39 24" xfId="3347"/>
    <cellStyle name="표준 39 25" xfId="3348"/>
    <cellStyle name="표준 39 26" xfId="3349"/>
    <cellStyle name="표준 39 27" xfId="3350"/>
    <cellStyle name="표준 39 28" xfId="3351"/>
    <cellStyle name="표준 39 29" xfId="3352"/>
    <cellStyle name="표준 39 3" xfId="3353"/>
    <cellStyle name="표준 39 30" xfId="3354"/>
    <cellStyle name="표준 39 31" xfId="3355"/>
    <cellStyle name="표준 39 32" xfId="3356"/>
    <cellStyle name="표준 39 33" xfId="3357"/>
    <cellStyle name="표준 39 34" xfId="3358"/>
    <cellStyle name="표준 39 35" xfId="3359"/>
    <cellStyle name="표준 39 36" xfId="3360"/>
    <cellStyle name="표준 39 37" xfId="3361"/>
    <cellStyle name="표준 39 38" xfId="3362"/>
    <cellStyle name="표준 39 39" xfId="3363"/>
    <cellStyle name="표준 39 4" xfId="3364"/>
    <cellStyle name="표준 39 40" xfId="3365"/>
    <cellStyle name="표준 39 41" xfId="3366"/>
    <cellStyle name="표준 39 42" xfId="3367"/>
    <cellStyle name="표준 39 43" xfId="3368"/>
    <cellStyle name="표준 39 44" xfId="3369"/>
    <cellStyle name="표준 39 45" xfId="3370"/>
    <cellStyle name="표준 39 46" xfId="3371"/>
    <cellStyle name="표준 39 5" xfId="3372"/>
    <cellStyle name="표준 39 6" xfId="3373"/>
    <cellStyle name="표준 39 7" xfId="3374"/>
    <cellStyle name="표준 39 8" xfId="3375"/>
    <cellStyle name="표준 39 9" xfId="3376"/>
    <cellStyle name="표준 4" xfId="3377"/>
    <cellStyle name="표준 4 2" xfId="3378"/>
    <cellStyle name="표준 4 2 2" xfId="3379"/>
    <cellStyle name="표준 4 3" xfId="3380"/>
    <cellStyle name="표준 4 4" xfId="3381"/>
    <cellStyle name="표준 4 5" xfId="3382"/>
    <cellStyle name="표준 4 6" xfId="3383"/>
    <cellStyle name="표준 4 7" xfId="3384"/>
    <cellStyle name="표준 4_Electricity &amp; Steam" xfId="3385"/>
    <cellStyle name="표준 40" xfId="3386"/>
    <cellStyle name="표준 40 10" xfId="3387"/>
    <cellStyle name="표준 40 11" xfId="3388"/>
    <cellStyle name="표준 40 12" xfId="3389"/>
    <cellStyle name="표준 40 13" xfId="3390"/>
    <cellStyle name="표준 40 14" xfId="3391"/>
    <cellStyle name="표준 40 15" xfId="3392"/>
    <cellStyle name="표준 40 16" xfId="3393"/>
    <cellStyle name="표준 40 17" xfId="3394"/>
    <cellStyle name="표준 40 18" xfId="3395"/>
    <cellStyle name="표준 40 19" xfId="3396"/>
    <cellStyle name="표준 40 2" xfId="3397"/>
    <cellStyle name="표준 40 20" xfId="3398"/>
    <cellStyle name="표준 40 21" xfId="3399"/>
    <cellStyle name="표준 40 22" xfId="3400"/>
    <cellStyle name="표준 40 23" xfId="3401"/>
    <cellStyle name="표준 40 24" xfId="3402"/>
    <cellStyle name="표준 40 25" xfId="3403"/>
    <cellStyle name="표준 40 26" xfId="3404"/>
    <cellStyle name="표준 40 27" xfId="3405"/>
    <cellStyle name="표준 40 28" xfId="3406"/>
    <cellStyle name="표준 40 29" xfId="3407"/>
    <cellStyle name="표준 40 3" xfId="3408"/>
    <cellStyle name="표준 40 30" xfId="3409"/>
    <cellStyle name="표준 40 31" xfId="3410"/>
    <cellStyle name="표준 40 32" xfId="3411"/>
    <cellStyle name="표준 40 33" xfId="3412"/>
    <cellStyle name="표준 40 34" xfId="3413"/>
    <cellStyle name="표준 40 35" xfId="3414"/>
    <cellStyle name="표준 40 36" xfId="3415"/>
    <cellStyle name="표준 40 37" xfId="3416"/>
    <cellStyle name="표준 40 38" xfId="3417"/>
    <cellStyle name="표준 40 39" xfId="3418"/>
    <cellStyle name="표준 40 4" xfId="3419"/>
    <cellStyle name="표준 40 40" xfId="3420"/>
    <cellStyle name="표준 40 41" xfId="3421"/>
    <cellStyle name="표준 40 42" xfId="3422"/>
    <cellStyle name="표준 40 43" xfId="3423"/>
    <cellStyle name="표준 40 44" xfId="3424"/>
    <cellStyle name="표준 40 45" xfId="3425"/>
    <cellStyle name="표준 40 46" xfId="3426"/>
    <cellStyle name="표준 40 5" xfId="3427"/>
    <cellStyle name="표준 40 6" xfId="3428"/>
    <cellStyle name="표준 40 7" xfId="3429"/>
    <cellStyle name="표준 40 8" xfId="3430"/>
    <cellStyle name="표준 40 9" xfId="3431"/>
    <cellStyle name="표준 41" xfId="3432"/>
    <cellStyle name="표준 42" xfId="3433"/>
    <cellStyle name="표준 43" xfId="3434"/>
    <cellStyle name="표준 44" xfId="3435"/>
    <cellStyle name="표준 45" xfId="3436"/>
    <cellStyle name="표준 46" xfId="3437"/>
    <cellStyle name="표준 47" xfId="3438"/>
    <cellStyle name="표준 48" xfId="3439"/>
    <cellStyle name="표준 49" xfId="3440"/>
    <cellStyle name="표준 5" xfId="3441"/>
    <cellStyle name="표준 5 2" xfId="3442"/>
    <cellStyle name="표준 5 3" xfId="3443"/>
    <cellStyle name="표준 5 4" xfId="3444"/>
    <cellStyle name="표준 5 5" xfId="3774"/>
    <cellStyle name="표준 5 6" xfId="3974"/>
    <cellStyle name="표준 50" xfId="3445"/>
    <cellStyle name="표준 51" xfId="3446"/>
    <cellStyle name="표준 52" xfId="3447"/>
    <cellStyle name="표준 53" xfId="3448"/>
    <cellStyle name="표준 54" xfId="3449"/>
    <cellStyle name="표준 55" xfId="3450"/>
    <cellStyle name="표준 56" xfId="3451"/>
    <cellStyle name="표준 57" xfId="3452"/>
    <cellStyle name="표준 58" xfId="3453"/>
    <cellStyle name="표준 59" xfId="3454"/>
    <cellStyle name="표준 6" xfId="3455"/>
    <cellStyle name="표준 6 10" xfId="3456"/>
    <cellStyle name="표준 6 11" xfId="3457"/>
    <cellStyle name="표준 6 12" xfId="3458"/>
    <cellStyle name="표준 6 13" xfId="3459"/>
    <cellStyle name="표준 6 14" xfId="3460"/>
    <cellStyle name="표준 6 15" xfId="3461"/>
    <cellStyle name="표준 6 16" xfId="3462"/>
    <cellStyle name="표준 6 17" xfId="3463"/>
    <cellStyle name="표준 6 18" xfId="3464"/>
    <cellStyle name="표준 6 19" xfId="3465"/>
    <cellStyle name="표준 6 2" xfId="3466"/>
    <cellStyle name="표준 6 2 2" xfId="3467"/>
    <cellStyle name="표준 6 20" xfId="3468"/>
    <cellStyle name="표준 6 21" xfId="3469"/>
    <cellStyle name="표준 6 22" xfId="3470"/>
    <cellStyle name="표준 6 23" xfId="3471"/>
    <cellStyle name="표준 6 24" xfId="3472"/>
    <cellStyle name="표준 6 25" xfId="3473"/>
    <cellStyle name="표준 6 26" xfId="3474"/>
    <cellStyle name="표준 6 27" xfId="3475"/>
    <cellStyle name="표준 6 28" xfId="3476"/>
    <cellStyle name="표준 6 29" xfId="3477"/>
    <cellStyle name="표준 6 3" xfId="3478"/>
    <cellStyle name="표준 6 30" xfId="3479"/>
    <cellStyle name="표준 6 31" xfId="3480"/>
    <cellStyle name="표준 6 32" xfId="3481"/>
    <cellStyle name="표준 6 33" xfId="3482"/>
    <cellStyle name="표준 6 34" xfId="3483"/>
    <cellStyle name="표준 6 35" xfId="3484"/>
    <cellStyle name="표준 6 36" xfId="3485"/>
    <cellStyle name="표준 6 37" xfId="3486"/>
    <cellStyle name="표준 6 38" xfId="3487"/>
    <cellStyle name="표준 6 39" xfId="3488"/>
    <cellStyle name="표준 6 4" xfId="3489"/>
    <cellStyle name="표준 6 40" xfId="3490"/>
    <cellStyle name="표준 6 41" xfId="3491"/>
    <cellStyle name="표준 6 42" xfId="3492"/>
    <cellStyle name="표준 6 43" xfId="3493"/>
    <cellStyle name="표준 6 44" xfId="3494"/>
    <cellStyle name="표준 6 45" xfId="3495"/>
    <cellStyle name="표준 6 46" xfId="3496"/>
    <cellStyle name="표준 6 47" xfId="3497"/>
    <cellStyle name="표준 6 48" xfId="3498"/>
    <cellStyle name="표준 6 49" xfId="3499"/>
    <cellStyle name="표준 6 5" xfId="3500"/>
    <cellStyle name="표준 6 50" xfId="3501"/>
    <cellStyle name="표준 6 51" xfId="3502"/>
    <cellStyle name="표준 6 52" xfId="3503"/>
    <cellStyle name="표준 6 53" xfId="3504"/>
    <cellStyle name="표준 6 54" xfId="3505"/>
    <cellStyle name="표준 6 55" xfId="3506"/>
    <cellStyle name="표준 6 6" xfId="3507"/>
    <cellStyle name="표준 6 7" xfId="3508"/>
    <cellStyle name="표준 6 8" xfId="3509"/>
    <cellStyle name="표준 6 9" xfId="3510"/>
    <cellStyle name="표준 60" xfId="3511"/>
    <cellStyle name="표준 61" xfId="3512"/>
    <cellStyle name="표준 62" xfId="3513"/>
    <cellStyle name="표준 63" xfId="3514"/>
    <cellStyle name="표준 64" xfId="3515"/>
    <cellStyle name="표준 65" xfId="3516"/>
    <cellStyle name="표준 66" xfId="3517"/>
    <cellStyle name="표준 67" xfId="3518"/>
    <cellStyle name="표준 68" xfId="3519"/>
    <cellStyle name="표준 69" xfId="3520"/>
    <cellStyle name="표준 7" xfId="3521"/>
    <cellStyle name="표준 7 10" xfId="3522"/>
    <cellStyle name="표준 7 11" xfId="3523"/>
    <cellStyle name="표준 7 12" xfId="3524"/>
    <cellStyle name="표준 7 13" xfId="3525"/>
    <cellStyle name="표준 7 14" xfId="3526"/>
    <cellStyle name="표준 7 15" xfId="3527"/>
    <cellStyle name="표준 7 16" xfId="3528"/>
    <cellStyle name="표준 7 17" xfId="3529"/>
    <cellStyle name="표준 7 18" xfId="3530"/>
    <cellStyle name="표준 7 19" xfId="3531"/>
    <cellStyle name="표준 7 2" xfId="3532"/>
    <cellStyle name="표준 7 20" xfId="3533"/>
    <cellStyle name="표준 7 21" xfId="3534"/>
    <cellStyle name="표준 7 22" xfId="3535"/>
    <cellStyle name="표준 7 23" xfId="3536"/>
    <cellStyle name="표준 7 24" xfId="3537"/>
    <cellStyle name="표준 7 25" xfId="3538"/>
    <cellStyle name="표준 7 26" xfId="3539"/>
    <cellStyle name="표준 7 27" xfId="3540"/>
    <cellStyle name="표준 7 28" xfId="3541"/>
    <cellStyle name="표준 7 29" xfId="3542"/>
    <cellStyle name="표준 7 3" xfId="3543"/>
    <cellStyle name="표준 7 30" xfId="3544"/>
    <cellStyle name="표준 7 31" xfId="3545"/>
    <cellStyle name="표준 7 32" xfId="3546"/>
    <cellStyle name="표준 7 33" xfId="3547"/>
    <cellStyle name="표준 7 34" xfId="3548"/>
    <cellStyle name="표준 7 35" xfId="3549"/>
    <cellStyle name="표준 7 36" xfId="3550"/>
    <cellStyle name="표준 7 37" xfId="3551"/>
    <cellStyle name="표준 7 38" xfId="3552"/>
    <cellStyle name="표준 7 39" xfId="3553"/>
    <cellStyle name="표준 7 4" xfId="3554"/>
    <cellStyle name="표준 7 40" xfId="3555"/>
    <cellStyle name="표준 7 41" xfId="3556"/>
    <cellStyle name="표준 7 42" xfId="3557"/>
    <cellStyle name="표준 7 43" xfId="3558"/>
    <cellStyle name="표준 7 44" xfId="3559"/>
    <cellStyle name="표준 7 45" xfId="3560"/>
    <cellStyle name="표준 7 46" xfId="3561"/>
    <cellStyle name="표준 7 47" xfId="3562"/>
    <cellStyle name="표준 7 48" xfId="3563"/>
    <cellStyle name="표준 7 49" xfId="3564"/>
    <cellStyle name="표준 7 5" xfId="3565"/>
    <cellStyle name="표준 7 50" xfId="3566"/>
    <cellStyle name="표준 7 51" xfId="3567"/>
    <cellStyle name="표준 7 52" xfId="3568"/>
    <cellStyle name="표준 7 53" xfId="3569"/>
    <cellStyle name="표준 7 54" xfId="3570"/>
    <cellStyle name="표준 7 55" xfId="3571"/>
    <cellStyle name="표준 7 56" xfId="3975"/>
    <cellStyle name="표준 7 6" xfId="3572"/>
    <cellStyle name="표준 7 7" xfId="3573"/>
    <cellStyle name="표준 7 8" xfId="3574"/>
    <cellStyle name="표준 7 9" xfId="3575"/>
    <cellStyle name="표준 70" xfId="3576"/>
    <cellStyle name="표준 71" xfId="3577"/>
    <cellStyle name="표준 72" xfId="3578"/>
    <cellStyle name="표준 73" xfId="3579"/>
    <cellStyle name="표준 74" xfId="3580"/>
    <cellStyle name="표준 75" xfId="3581"/>
    <cellStyle name="표준 76" xfId="3582"/>
    <cellStyle name="표준 77" xfId="3583"/>
    <cellStyle name="표준 78" xfId="3584"/>
    <cellStyle name="표준 79" xfId="3585"/>
    <cellStyle name="표준 8" xfId="3586"/>
    <cellStyle name="표준 8 10" xfId="3587"/>
    <cellStyle name="표준 8 11" xfId="3588"/>
    <cellStyle name="표준 8 12" xfId="3589"/>
    <cellStyle name="표준 8 13" xfId="3590"/>
    <cellStyle name="표준 8 14" xfId="3591"/>
    <cellStyle name="표준 8 15" xfId="3592"/>
    <cellStyle name="표준 8 16" xfId="3593"/>
    <cellStyle name="표준 8 17" xfId="3594"/>
    <cellStyle name="표준 8 18" xfId="3595"/>
    <cellStyle name="표준 8 19" xfId="3596"/>
    <cellStyle name="표준 8 2" xfId="3597"/>
    <cellStyle name="표준 8 20" xfId="3598"/>
    <cellStyle name="표준 8 21" xfId="3599"/>
    <cellStyle name="표준 8 22" xfId="3600"/>
    <cellStyle name="표준 8 23" xfId="3601"/>
    <cellStyle name="표준 8 24" xfId="3602"/>
    <cellStyle name="표준 8 25" xfId="3603"/>
    <cellStyle name="표준 8 26" xfId="3604"/>
    <cellStyle name="표준 8 27" xfId="3605"/>
    <cellStyle name="표준 8 28" xfId="3606"/>
    <cellStyle name="표준 8 29" xfId="3607"/>
    <cellStyle name="표준 8 3" xfId="3608"/>
    <cellStyle name="표준 8 30" xfId="3609"/>
    <cellStyle name="표준 8 31" xfId="3610"/>
    <cellStyle name="표준 8 32" xfId="3611"/>
    <cellStyle name="표준 8 33" xfId="3612"/>
    <cellStyle name="표준 8 34" xfId="3613"/>
    <cellStyle name="표준 8 35" xfId="3614"/>
    <cellStyle name="표준 8 36" xfId="3615"/>
    <cellStyle name="표준 8 37" xfId="3616"/>
    <cellStyle name="표준 8 38" xfId="3617"/>
    <cellStyle name="표준 8 39" xfId="3618"/>
    <cellStyle name="표준 8 4" xfId="3619"/>
    <cellStyle name="표준 8 40" xfId="3620"/>
    <cellStyle name="표준 8 41" xfId="3621"/>
    <cellStyle name="표준 8 42" xfId="3622"/>
    <cellStyle name="표준 8 43" xfId="3623"/>
    <cellStyle name="표준 8 44" xfId="3624"/>
    <cellStyle name="표준 8 45" xfId="3625"/>
    <cellStyle name="표준 8 46" xfId="3626"/>
    <cellStyle name="표준 8 47" xfId="3627"/>
    <cellStyle name="표준 8 48" xfId="3628"/>
    <cellStyle name="표준 8 49" xfId="3629"/>
    <cellStyle name="표준 8 5" xfId="3630"/>
    <cellStyle name="표준 8 50" xfId="3631"/>
    <cellStyle name="표준 8 51" xfId="3632"/>
    <cellStyle name="표준 8 52" xfId="3633"/>
    <cellStyle name="표준 8 53" xfId="3634"/>
    <cellStyle name="표준 8 54" xfId="3635"/>
    <cellStyle name="표준 8 55" xfId="3636"/>
    <cellStyle name="표준 8 6" xfId="3637"/>
    <cellStyle name="표준 8 7" xfId="3638"/>
    <cellStyle name="표준 8 8" xfId="3639"/>
    <cellStyle name="표준 8 9" xfId="3640"/>
    <cellStyle name="표준 80" xfId="3641"/>
    <cellStyle name="표준 81" xfId="3642"/>
    <cellStyle name="표준 82" xfId="3643"/>
    <cellStyle name="표준 83" xfId="3644"/>
    <cellStyle name="표준 84" xfId="3645"/>
    <cellStyle name="표준 85" xfId="3646"/>
    <cellStyle name="표준 86" xfId="3647"/>
    <cellStyle name="표준 87" xfId="3648"/>
    <cellStyle name="표준 88" xfId="3649"/>
    <cellStyle name="표준 89" xfId="3650"/>
    <cellStyle name="표준 9" xfId="3651"/>
    <cellStyle name="표준 9 10" xfId="3652"/>
    <cellStyle name="표준 9 10 2" xfId="3653"/>
    <cellStyle name="표준 9 10 3" xfId="3777"/>
    <cellStyle name="표준 9 10 4" xfId="3977"/>
    <cellStyle name="표준 9 11" xfId="3654"/>
    <cellStyle name="표준 9 11 2" xfId="3655"/>
    <cellStyle name="표준 9 11 3" xfId="3778"/>
    <cellStyle name="표준 9 11 4" xfId="3978"/>
    <cellStyle name="표준 9 12" xfId="3656"/>
    <cellStyle name="표준 9 12 2" xfId="3657"/>
    <cellStyle name="표준 9 12 3" xfId="3779"/>
    <cellStyle name="표준 9 12 4" xfId="3979"/>
    <cellStyle name="표준 9 13" xfId="3658"/>
    <cellStyle name="표준 9 13 2" xfId="3659"/>
    <cellStyle name="표준 9 13 3" xfId="3780"/>
    <cellStyle name="표준 9 13 4" xfId="3980"/>
    <cellStyle name="표준 9 14" xfId="3660"/>
    <cellStyle name="표준 9 15" xfId="3661"/>
    <cellStyle name="표준 9 16" xfId="3662"/>
    <cellStyle name="표준 9 17" xfId="3663"/>
    <cellStyle name="표준 9 18" xfId="3664"/>
    <cellStyle name="표준 9 19" xfId="3665"/>
    <cellStyle name="표준 9 2" xfId="3666"/>
    <cellStyle name="표준 9 2 2" xfId="3667"/>
    <cellStyle name="표준 9 2 3" xfId="3781"/>
    <cellStyle name="표준 9 2 4" xfId="3981"/>
    <cellStyle name="표준 9 20" xfId="3668"/>
    <cellStyle name="표준 9 21" xfId="3669"/>
    <cellStyle name="표준 9 22" xfId="3670"/>
    <cellStyle name="표준 9 23" xfId="3671"/>
    <cellStyle name="표준 9 24" xfId="3672"/>
    <cellStyle name="표준 9 25" xfId="3673"/>
    <cellStyle name="표준 9 26" xfId="3674"/>
    <cellStyle name="표준 9 27" xfId="3675"/>
    <cellStyle name="표준 9 28" xfId="3676"/>
    <cellStyle name="표준 9 29" xfId="3677"/>
    <cellStyle name="표준 9 3" xfId="3678"/>
    <cellStyle name="표준 9 3 2" xfId="3679"/>
    <cellStyle name="표준 9 3 3" xfId="3782"/>
    <cellStyle name="표준 9 3 4" xfId="3982"/>
    <cellStyle name="표준 9 30" xfId="3680"/>
    <cellStyle name="표준 9 31" xfId="3681"/>
    <cellStyle name="표준 9 32" xfId="3682"/>
    <cellStyle name="표준 9 33" xfId="3683"/>
    <cellStyle name="표준 9 34" xfId="3684"/>
    <cellStyle name="표준 9 35" xfId="3685"/>
    <cellStyle name="표준 9 36" xfId="3686"/>
    <cellStyle name="표준 9 37" xfId="3687"/>
    <cellStyle name="표준 9 38" xfId="3688"/>
    <cellStyle name="표준 9 39" xfId="3689"/>
    <cellStyle name="표준 9 4" xfId="3690"/>
    <cellStyle name="표준 9 4 2" xfId="3691"/>
    <cellStyle name="표준 9 4 3" xfId="3783"/>
    <cellStyle name="표준 9 4 4" xfId="3983"/>
    <cellStyle name="표준 9 40" xfId="3692"/>
    <cellStyle name="표준 9 41" xfId="3693"/>
    <cellStyle name="표준 9 42" xfId="3694"/>
    <cellStyle name="표준 9 43" xfId="3695"/>
    <cellStyle name="표준 9 44" xfId="3696"/>
    <cellStyle name="표준 9 45" xfId="3697"/>
    <cellStyle name="표준 9 46" xfId="3698"/>
    <cellStyle name="표준 9 47" xfId="3699"/>
    <cellStyle name="표준 9 48" xfId="3700"/>
    <cellStyle name="표준 9 49" xfId="3701"/>
    <cellStyle name="표준 9 5" xfId="3702"/>
    <cellStyle name="표준 9 5 2" xfId="3703"/>
    <cellStyle name="표준 9 5 3" xfId="3784"/>
    <cellStyle name="표준 9 5 4" xfId="3984"/>
    <cellStyle name="표준 9 50" xfId="3704"/>
    <cellStyle name="표준 9 51" xfId="3705"/>
    <cellStyle name="표준 9 52" xfId="3706"/>
    <cellStyle name="표준 9 53" xfId="3707"/>
    <cellStyle name="표준 9 54" xfId="3708"/>
    <cellStyle name="표준 9 55" xfId="3709"/>
    <cellStyle name="표준 9 56" xfId="3776"/>
    <cellStyle name="표준 9 57" xfId="3976"/>
    <cellStyle name="표준 9 6" xfId="3710"/>
    <cellStyle name="표준 9 6 2" xfId="3711"/>
    <cellStyle name="표준 9 6 3" xfId="3785"/>
    <cellStyle name="표준 9 6 4" xfId="3985"/>
    <cellStyle name="표준 9 7" xfId="3712"/>
    <cellStyle name="표준 9 7 2" xfId="3713"/>
    <cellStyle name="표준 9 7 3" xfId="3786"/>
    <cellStyle name="표준 9 7 4" xfId="3986"/>
    <cellStyle name="표준 9 8" xfId="3714"/>
    <cellStyle name="표준 9 8 2" xfId="3715"/>
    <cellStyle name="표준 9 8 3" xfId="3787"/>
    <cellStyle name="표준 9 8 4" xfId="3987"/>
    <cellStyle name="표준 9 9" xfId="3716"/>
    <cellStyle name="표준 9 9 2" xfId="3717"/>
    <cellStyle name="표준 9 9 3" xfId="3788"/>
    <cellStyle name="표준 9 9 4" xfId="3988"/>
    <cellStyle name="표준 90" xfId="3718"/>
    <cellStyle name="표준 91" xfId="3719"/>
    <cellStyle name="표준 92" xfId="3720"/>
    <cellStyle name="표준 93" xfId="3721"/>
    <cellStyle name="표준 94" xfId="3722"/>
    <cellStyle name="표준 95" xfId="3723"/>
    <cellStyle name="표준 96" xfId="3724"/>
    <cellStyle name="표준 97" xfId="3725"/>
    <cellStyle name="표준 98" xfId="3726"/>
    <cellStyle name="표준 99" xfId="3727"/>
    <cellStyle name="표준_Sheet1" xfId="2"/>
    <cellStyle name="標準_Sheet1" xfId="3728"/>
    <cellStyle name="하이퍼링크 2" xfId="3729"/>
    <cellStyle name="하이퍼링크 3" xfId="3730"/>
    <cellStyle name="하이퍼링크 4" xfId="3731"/>
    <cellStyle name="하이퍼링크 5" xfId="3732"/>
    <cellStyle name="하이퍼링크 6" xfId="3733"/>
    <cellStyle name="하이퍼링크 7" xfId="3734"/>
    <cellStyle name="하이퍼링크 8" xfId="3735"/>
    <cellStyle name="하이퍼링크 9" xfId="3736"/>
    <cellStyle name="합산" xfId="3737"/>
    <cellStyle name="화폐기호" xfId="3738"/>
    <cellStyle name="화폐기호0" xfId="37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0</xdr:row>
      <xdr:rowOff>0</xdr:rowOff>
    </xdr:from>
    <xdr:to>
      <xdr:col>2</xdr:col>
      <xdr:colOff>367118</xdr:colOff>
      <xdr:row>0</xdr:row>
      <xdr:rowOff>314325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11265"/>
            </a:ext>
          </a:extLst>
        </xdr:cNvPr>
        <xdr:cNvSpPr/>
      </xdr:nvSpPr>
      <xdr:spPr>
        <a:xfrm>
          <a:off x="323850" y="0"/>
          <a:ext cx="1247775" cy="314325"/>
        </a:xfrm>
        <a:prstGeom prst="rect">
          <a:avLst/>
        </a:prstGeom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568651</xdr:colOff>
      <xdr:row>0</xdr:row>
      <xdr:rowOff>314325</xdr:rowOff>
    </xdr:to>
    <xdr:sp macro="" textlink="">
      <xdr:nvSpPr>
        <xdr:cNvPr id="3" name="CommandButton2" hidden="1">
          <a:extLst>
            <a:ext uri="{63B3BB69-23CF-44E3-9099-C40C66FF867C}">
              <a14:compatExt xmlns:a14="http://schemas.microsoft.com/office/drawing/2010/main" spid="_x0000_s11266"/>
            </a:ext>
          </a:extLst>
        </xdr:cNvPr>
        <xdr:cNvSpPr/>
      </xdr:nvSpPr>
      <xdr:spPr>
        <a:xfrm>
          <a:off x="1695450" y="0"/>
          <a:ext cx="1619250" cy="314325"/>
        </a:xfrm>
        <a:prstGeom prst="rect">
          <a:avLst/>
        </a:prstGeom>
      </xdr:spPr>
    </xdr:sp>
    <xdr:clientData/>
  </xdr:twoCellAnchor>
  <xdr:twoCellAnchor editAs="oneCell">
    <xdr:from>
      <xdr:col>1</xdr:col>
      <xdr:colOff>161925</xdr:colOff>
      <xdr:row>0</xdr:row>
      <xdr:rowOff>0</xdr:rowOff>
    </xdr:from>
    <xdr:to>
      <xdr:col>2</xdr:col>
      <xdr:colOff>483534</xdr:colOff>
      <xdr:row>0</xdr:row>
      <xdr:rowOff>314325</xdr:rowOff>
    </xdr:to>
    <xdr:sp macro="" textlink="">
      <xdr:nvSpPr>
        <xdr:cNvPr id="4" name="CommandButton1" hidden="1">
          <a:extLst>
            <a:ext uri="{63B3BB69-23CF-44E3-9099-C40C66FF867C}">
              <a14:compatExt xmlns:a14="http://schemas.microsoft.com/office/drawing/2010/main" spid="_x0000_s11265"/>
            </a:ext>
          </a:extLst>
        </xdr:cNvPr>
        <xdr:cNvSpPr/>
      </xdr:nvSpPr>
      <xdr:spPr>
        <a:xfrm>
          <a:off x="323850" y="0"/>
          <a:ext cx="1247775" cy="314325"/>
        </a:xfrm>
        <a:prstGeom prst="rect">
          <a:avLst/>
        </a:prstGeom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568652</xdr:colOff>
      <xdr:row>0</xdr:row>
      <xdr:rowOff>314325</xdr:rowOff>
    </xdr:to>
    <xdr:sp macro="" textlink="">
      <xdr:nvSpPr>
        <xdr:cNvPr id="5" name="CommandButton2" hidden="1">
          <a:extLst>
            <a:ext uri="{63B3BB69-23CF-44E3-9099-C40C66FF867C}">
              <a14:compatExt xmlns:a14="http://schemas.microsoft.com/office/drawing/2010/main" spid="_x0000_s11266"/>
            </a:ext>
          </a:extLst>
        </xdr:cNvPr>
        <xdr:cNvSpPr/>
      </xdr:nvSpPr>
      <xdr:spPr>
        <a:xfrm>
          <a:off x="1009650" y="0"/>
          <a:ext cx="1622425" cy="314325"/>
        </a:xfrm>
        <a:prstGeom prst="rect">
          <a:avLst/>
        </a:prstGeom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0</xdr:row>
      <xdr:rowOff>0</xdr:rowOff>
    </xdr:from>
    <xdr:to>
      <xdr:col>2</xdr:col>
      <xdr:colOff>328458</xdr:colOff>
      <xdr:row>0</xdr:row>
      <xdr:rowOff>314325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11265"/>
            </a:ext>
          </a:extLst>
        </xdr:cNvPr>
        <xdr:cNvSpPr/>
      </xdr:nvSpPr>
      <xdr:spPr>
        <a:xfrm>
          <a:off x="323850" y="0"/>
          <a:ext cx="1245659" cy="314325"/>
        </a:xfrm>
        <a:prstGeom prst="rect">
          <a:avLst/>
        </a:prstGeom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507999</xdr:colOff>
      <xdr:row>0</xdr:row>
      <xdr:rowOff>314325</xdr:rowOff>
    </xdr:to>
    <xdr:sp macro="" textlink="">
      <xdr:nvSpPr>
        <xdr:cNvPr id="3" name="CommandButton2" hidden="1">
          <a:extLst>
            <a:ext uri="{63B3BB69-23CF-44E3-9099-C40C66FF867C}">
              <a14:compatExt xmlns:a14="http://schemas.microsoft.com/office/drawing/2010/main" spid="_x0000_s11266"/>
            </a:ext>
          </a:extLst>
        </xdr:cNvPr>
        <xdr:cNvSpPr/>
      </xdr:nvSpPr>
      <xdr:spPr>
        <a:xfrm>
          <a:off x="1123950" y="0"/>
          <a:ext cx="1622424" cy="314325"/>
        </a:xfrm>
        <a:prstGeom prst="rect">
          <a:avLst/>
        </a:prstGeom>
      </xdr:spPr>
    </xdr:sp>
    <xdr:clientData/>
  </xdr:twoCellAnchor>
  <xdr:twoCellAnchor editAs="oneCell">
    <xdr:from>
      <xdr:col>1</xdr:col>
      <xdr:colOff>161925</xdr:colOff>
      <xdr:row>0</xdr:row>
      <xdr:rowOff>0</xdr:rowOff>
    </xdr:from>
    <xdr:to>
      <xdr:col>2</xdr:col>
      <xdr:colOff>444874</xdr:colOff>
      <xdr:row>0</xdr:row>
      <xdr:rowOff>314325</xdr:rowOff>
    </xdr:to>
    <xdr:sp macro="" textlink="">
      <xdr:nvSpPr>
        <xdr:cNvPr id="4" name="CommandButton1" hidden="1">
          <a:extLst>
            <a:ext uri="{63B3BB69-23CF-44E3-9099-C40C66FF867C}">
              <a14:compatExt xmlns:a14="http://schemas.microsoft.com/office/drawing/2010/main" spid="_x0000_s11265"/>
            </a:ext>
          </a:extLst>
        </xdr:cNvPr>
        <xdr:cNvSpPr/>
      </xdr:nvSpPr>
      <xdr:spPr>
        <a:xfrm>
          <a:off x="323850" y="0"/>
          <a:ext cx="1362075" cy="314325"/>
        </a:xfrm>
        <a:prstGeom prst="rect">
          <a:avLst/>
        </a:prstGeom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508000</xdr:colOff>
      <xdr:row>0</xdr:row>
      <xdr:rowOff>314325</xdr:rowOff>
    </xdr:to>
    <xdr:sp macro="" textlink="">
      <xdr:nvSpPr>
        <xdr:cNvPr id="5" name="CommandButton2" hidden="1">
          <a:extLst>
            <a:ext uri="{63B3BB69-23CF-44E3-9099-C40C66FF867C}">
              <a14:compatExt xmlns:a14="http://schemas.microsoft.com/office/drawing/2010/main" spid="_x0000_s11266"/>
            </a:ext>
          </a:extLst>
        </xdr:cNvPr>
        <xdr:cNvSpPr/>
      </xdr:nvSpPr>
      <xdr:spPr>
        <a:xfrm>
          <a:off x="1123950" y="0"/>
          <a:ext cx="1622425" cy="314325"/>
        </a:xfrm>
        <a:prstGeom prst="rect">
          <a:avLst/>
        </a:prstGeom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Z37"/>
  <sheetViews>
    <sheetView showGridLines="0" tabSelected="1" zoomScale="85" zoomScaleNormal="85" zoomScaleSheetLayoutView="70" workbookViewId="0"/>
  </sheetViews>
  <sheetFormatPr defaultRowHeight="12"/>
  <cols>
    <col min="1" max="1" width="2.375" style="1" customWidth="1"/>
    <col min="2" max="2" width="13.625" style="1" customWidth="1"/>
    <col min="3" max="4" width="13.75" style="1" customWidth="1"/>
    <col min="5" max="5" width="18.375" style="53" customWidth="1"/>
    <col min="6" max="6" width="18.375" style="16" customWidth="1"/>
    <col min="7" max="7" width="18.5" style="16" customWidth="1"/>
    <col min="8" max="8" width="14.875" style="16" customWidth="1"/>
    <col min="9" max="9" width="15.75" style="16" customWidth="1"/>
    <col min="10" max="12" width="14" style="16" customWidth="1"/>
    <col min="13" max="16" width="15.75" style="16" customWidth="1"/>
    <col min="17" max="17" width="15.75" style="55" customWidth="1"/>
    <col min="18" max="19" width="15.75" style="1" customWidth="1"/>
    <col min="20" max="20" width="10.625" style="55" customWidth="1"/>
    <col min="21" max="22" width="13.25" style="16" customWidth="1"/>
    <col min="23" max="24" width="13.25" style="1" customWidth="1"/>
    <col min="25" max="25" width="13.25" style="16" customWidth="1"/>
    <col min="26" max="26" width="13.25" style="1" customWidth="1"/>
    <col min="27" max="254" width="9" style="1"/>
    <col min="255" max="255" width="2.125" style="1" customWidth="1"/>
    <col min="256" max="256" width="11.125" style="1" customWidth="1"/>
    <col min="257" max="257" width="10.625" style="1" customWidth="1"/>
    <col min="258" max="258" width="14.125" style="1" customWidth="1"/>
    <col min="259" max="259" width="10.625" style="1" customWidth="1"/>
    <col min="260" max="260" width="13.75" style="1" customWidth="1"/>
    <col min="261" max="268" width="7.625" style="1" customWidth="1"/>
    <col min="269" max="271" width="7.5" style="1" customWidth="1"/>
    <col min="272" max="273" width="8.75" style="1" customWidth="1"/>
    <col min="274" max="274" width="15.75" style="1" customWidth="1"/>
    <col min="275" max="275" width="11.25" style="1" customWidth="1"/>
    <col min="276" max="278" width="10" style="1" customWidth="1"/>
    <col min="279" max="279" width="10.25" style="1" customWidth="1"/>
    <col min="280" max="281" width="8.75" style="1" customWidth="1"/>
    <col min="282" max="510" width="9" style="1"/>
    <col min="511" max="511" width="2.125" style="1" customWidth="1"/>
    <col min="512" max="512" width="11.125" style="1" customWidth="1"/>
    <col min="513" max="513" width="10.625" style="1" customWidth="1"/>
    <col min="514" max="514" width="14.125" style="1" customWidth="1"/>
    <col min="515" max="515" width="10.625" style="1" customWidth="1"/>
    <col min="516" max="516" width="13.75" style="1" customWidth="1"/>
    <col min="517" max="524" width="7.625" style="1" customWidth="1"/>
    <col min="525" max="527" width="7.5" style="1" customWidth="1"/>
    <col min="528" max="529" width="8.75" style="1" customWidth="1"/>
    <col min="530" max="530" width="15.75" style="1" customWidth="1"/>
    <col min="531" max="531" width="11.25" style="1" customWidth="1"/>
    <col min="532" max="534" width="10" style="1" customWidth="1"/>
    <col min="535" max="535" width="10.25" style="1" customWidth="1"/>
    <col min="536" max="537" width="8.75" style="1" customWidth="1"/>
    <col min="538" max="766" width="9" style="1"/>
    <col min="767" max="767" width="2.125" style="1" customWidth="1"/>
    <col min="768" max="768" width="11.125" style="1" customWidth="1"/>
    <col min="769" max="769" width="10.625" style="1" customWidth="1"/>
    <col min="770" max="770" width="14.125" style="1" customWidth="1"/>
    <col min="771" max="771" width="10.625" style="1" customWidth="1"/>
    <col min="772" max="772" width="13.75" style="1" customWidth="1"/>
    <col min="773" max="780" width="7.625" style="1" customWidth="1"/>
    <col min="781" max="783" width="7.5" style="1" customWidth="1"/>
    <col min="784" max="785" width="8.75" style="1" customWidth="1"/>
    <col min="786" max="786" width="15.75" style="1" customWidth="1"/>
    <col min="787" max="787" width="11.25" style="1" customWidth="1"/>
    <col min="788" max="790" width="10" style="1" customWidth="1"/>
    <col min="791" max="791" width="10.25" style="1" customWidth="1"/>
    <col min="792" max="793" width="8.75" style="1" customWidth="1"/>
    <col min="794" max="1022" width="9" style="1"/>
    <col min="1023" max="1023" width="2.125" style="1" customWidth="1"/>
    <col min="1024" max="1024" width="11.125" style="1" customWidth="1"/>
    <col min="1025" max="1025" width="10.625" style="1" customWidth="1"/>
    <col min="1026" max="1026" width="14.125" style="1" customWidth="1"/>
    <col min="1027" max="1027" width="10.625" style="1" customWidth="1"/>
    <col min="1028" max="1028" width="13.75" style="1" customWidth="1"/>
    <col min="1029" max="1036" width="7.625" style="1" customWidth="1"/>
    <col min="1037" max="1039" width="7.5" style="1" customWidth="1"/>
    <col min="1040" max="1041" width="8.75" style="1" customWidth="1"/>
    <col min="1042" max="1042" width="15.75" style="1" customWidth="1"/>
    <col min="1043" max="1043" width="11.25" style="1" customWidth="1"/>
    <col min="1044" max="1046" width="10" style="1" customWidth="1"/>
    <col min="1047" max="1047" width="10.25" style="1" customWidth="1"/>
    <col min="1048" max="1049" width="8.75" style="1" customWidth="1"/>
    <col min="1050" max="1278" width="9" style="1"/>
    <col min="1279" max="1279" width="2.125" style="1" customWidth="1"/>
    <col min="1280" max="1280" width="11.125" style="1" customWidth="1"/>
    <col min="1281" max="1281" width="10.625" style="1" customWidth="1"/>
    <col min="1282" max="1282" width="14.125" style="1" customWidth="1"/>
    <col min="1283" max="1283" width="10.625" style="1" customWidth="1"/>
    <col min="1284" max="1284" width="13.75" style="1" customWidth="1"/>
    <col min="1285" max="1292" width="7.625" style="1" customWidth="1"/>
    <col min="1293" max="1295" width="7.5" style="1" customWidth="1"/>
    <col min="1296" max="1297" width="8.75" style="1" customWidth="1"/>
    <col min="1298" max="1298" width="15.75" style="1" customWidth="1"/>
    <col min="1299" max="1299" width="11.25" style="1" customWidth="1"/>
    <col min="1300" max="1302" width="10" style="1" customWidth="1"/>
    <col min="1303" max="1303" width="10.25" style="1" customWidth="1"/>
    <col min="1304" max="1305" width="8.75" style="1" customWidth="1"/>
    <col min="1306" max="1534" width="9" style="1"/>
    <col min="1535" max="1535" width="2.125" style="1" customWidth="1"/>
    <col min="1536" max="1536" width="11.125" style="1" customWidth="1"/>
    <col min="1537" max="1537" width="10.625" style="1" customWidth="1"/>
    <col min="1538" max="1538" width="14.125" style="1" customWidth="1"/>
    <col min="1539" max="1539" width="10.625" style="1" customWidth="1"/>
    <col min="1540" max="1540" width="13.75" style="1" customWidth="1"/>
    <col min="1541" max="1548" width="7.625" style="1" customWidth="1"/>
    <col min="1549" max="1551" width="7.5" style="1" customWidth="1"/>
    <col min="1552" max="1553" width="8.75" style="1" customWidth="1"/>
    <col min="1554" max="1554" width="15.75" style="1" customWidth="1"/>
    <col min="1555" max="1555" width="11.25" style="1" customWidth="1"/>
    <col min="1556" max="1558" width="10" style="1" customWidth="1"/>
    <col min="1559" max="1559" width="10.25" style="1" customWidth="1"/>
    <col min="1560" max="1561" width="8.75" style="1" customWidth="1"/>
    <col min="1562" max="1790" width="9" style="1"/>
    <col min="1791" max="1791" width="2.125" style="1" customWidth="1"/>
    <col min="1792" max="1792" width="11.125" style="1" customWidth="1"/>
    <col min="1793" max="1793" width="10.625" style="1" customWidth="1"/>
    <col min="1794" max="1794" width="14.125" style="1" customWidth="1"/>
    <col min="1795" max="1795" width="10.625" style="1" customWidth="1"/>
    <col min="1796" max="1796" width="13.75" style="1" customWidth="1"/>
    <col min="1797" max="1804" width="7.625" style="1" customWidth="1"/>
    <col min="1805" max="1807" width="7.5" style="1" customWidth="1"/>
    <col min="1808" max="1809" width="8.75" style="1" customWidth="1"/>
    <col min="1810" max="1810" width="15.75" style="1" customWidth="1"/>
    <col min="1811" max="1811" width="11.25" style="1" customWidth="1"/>
    <col min="1812" max="1814" width="10" style="1" customWidth="1"/>
    <col min="1815" max="1815" width="10.25" style="1" customWidth="1"/>
    <col min="1816" max="1817" width="8.75" style="1" customWidth="1"/>
    <col min="1818" max="2046" width="9" style="1"/>
    <col min="2047" max="2047" width="2.125" style="1" customWidth="1"/>
    <col min="2048" max="2048" width="11.125" style="1" customWidth="1"/>
    <col min="2049" max="2049" width="10.625" style="1" customWidth="1"/>
    <col min="2050" max="2050" width="14.125" style="1" customWidth="1"/>
    <col min="2051" max="2051" width="10.625" style="1" customWidth="1"/>
    <col min="2052" max="2052" width="13.75" style="1" customWidth="1"/>
    <col min="2053" max="2060" width="7.625" style="1" customWidth="1"/>
    <col min="2061" max="2063" width="7.5" style="1" customWidth="1"/>
    <col min="2064" max="2065" width="8.75" style="1" customWidth="1"/>
    <col min="2066" max="2066" width="15.75" style="1" customWidth="1"/>
    <col min="2067" max="2067" width="11.25" style="1" customWidth="1"/>
    <col min="2068" max="2070" width="10" style="1" customWidth="1"/>
    <col min="2071" max="2071" width="10.25" style="1" customWidth="1"/>
    <col min="2072" max="2073" width="8.75" style="1" customWidth="1"/>
    <col min="2074" max="2302" width="9" style="1"/>
    <col min="2303" max="2303" width="2.125" style="1" customWidth="1"/>
    <col min="2304" max="2304" width="11.125" style="1" customWidth="1"/>
    <col min="2305" max="2305" width="10.625" style="1" customWidth="1"/>
    <col min="2306" max="2306" width="14.125" style="1" customWidth="1"/>
    <col min="2307" max="2307" width="10.625" style="1" customWidth="1"/>
    <col min="2308" max="2308" width="13.75" style="1" customWidth="1"/>
    <col min="2309" max="2316" width="7.625" style="1" customWidth="1"/>
    <col min="2317" max="2319" width="7.5" style="1" customWidth="1"/>
    <col min="2320" max="2321" width="8.75" style="1" customWidth="1"/>
    <col min="2322" max="2322" width="15.75" style="1" customWidth="1"/>
    <col min="2323" max="2323" width="11.25" style="1" customWidth="1"/>
    <col min="2324" max="2326" width="10" style="1" customWidth="1"/>
    <col min="2327" max="2327" width="10.25" style="1" customWidth="1"/>
    <col min="2328" max="2329" width="8.75" style="1" customWidth="1"/>
    <col min="2330" max="2558" width="9" style="1"/>
    <col min="2559" max="2559" width="2.125" style="1" customWidth="1"/>
    <col min="2560" max="2560" width="11.125" style="1" customWidth="1"/>
    <col min="2561" max="2561" width="10.625" style="1" customWidth="1"/>
    <col min="2562" max="2562" width="14.125" style="1" customWidth="1"/>
    <col min="2563" max="2563" width="10.625" style="1" customWidth="1"/>
    <col min="2564" max="2564" width="13.75" style="1" customWidth="1"/>
    <col min="2565" max="2572" width="7.625" style="1" customWidth="1"/>
    <col min="2573" max="2575" width="7.5" style="1" customWidth="1"/>
    <col min="2576" max="2577" width="8.75" style="1" customWidth="1"/>
    <col min="2578" max="2578" width="15.75" style="1" customWidth="1"/>
    <col min="2579" max="2579" width="11.25" style="1" customWidth="1"/>
    <col min="2580" max="2582" width="10" style="1" customWidth="1"/>
    <col min="2583" max="2583" width="10.25" style="1" customWidth="1"/>
    <col min="2584" max="2585" width="8.75" style="1" customWidth="1"/>
    <col min="2586" max="2814" width="9" style="1"/>
    <col min="2815" max="2815" width="2.125" style="1" customWidth="1"/>
    <col min="2816" max="2816" width="11.125" style="1" customWidth="1"/>
    <col min="2817" max="2817" width="10.625" style="1" customWidth="1"/>
    <col min="2818" max="2818" width="14.125" style="1" customWidth="1"/>
    <col min="2819" max="2819" width="10.625" style="1" customWidth="1"/>
    <col min="2820" max="2820" width="13.75" style="1" customWidth="1"/>
    <col min="2821" max="2828" width="7.625" style="1" customWidth="1"/>
    <col min="2829" max="2831" width="7.5" style="1" customWidth="1"/>
    <col min="2832" max="2833" width="8.75" style="1" customWidth="1"/>
    <col min="2834" max="2834" width="15.75" style="1" customWidth="1"/>
    <col min="2835" max="2835" width="11.25" style="1" customWidth="1"/>
    <col min="2836" max="2838" width="10" style="1" customWidth="1"/>
    <col min="2839" max="2839" width="10.25" style="1" customWidth="1"/>
    <col min="2840" max="2841" width="8.75" style="1" customWidth="1"/>
    <col min="2842" max="3070" width="9" style="1"/>
    <col min="3071" max="3071" width="2.125" style="1" customWidth="1"/>
    <col min="3072" max="3072" width="11.125" style="1" customWidth="1"/>
    <col min="3073" max="3073" width="10.625" style="1" customWidth="1"/>
    <col min="3074" max="3074" width="14.125" style="1" customWidth="1"/>
    <col min="3075" max="3075" width="10.625" style="1" customWidth="1"/>
    <col min="3076" max="3076" width="13.75" style="1" customWidth="1"/>
    <col min="3077" max="3084" width="7.625" style="1" customWidth="1"/>
    <col min="3085" max="3087" width="7.5" style="1" customWidth="1"/>
    <col min="3088" max="3089" width="8.75" style="1" customWidth="1"/>
    <col min="3090" max="3090" width="15.75" style="1" customWidth="1"/>
    <col min="3091" max="3091" width="11.25" style="1" customWidth="1"/>
    <col min="3092" max="3094" width="10" style="1" customWidth="1"/>
    <col min="3095" max="3095" width="10.25" style="1" customWidth="1"/>
    <col min="3096" max="3097" width="8.75" style="1" customWidth="1"/>
    <col min="3098" max="3326" width="9" style="1"/>
    <col min="3327" max="3327" width="2.125" style="1" customWidth="1"/>
    <col min="3328" max="3328" width="11.125" style="1" customWidth="1"/>
    <col min="3329" max="3329" width="10.625" style="1" customWidth="1"/>
    <col min="3330" max="3330" width="14.125" style="1" customWidth="1"/>
    <col min="3331" max="3331" width="10.625" style="1" customWidth="1"/>
    <col min="3332" max="3332" width="13.75" style="1" customWidth="1"/>
    <col min="3333" max="3340" width="7.625" style="1" customWidth="1"/>
    <col min="3341" max="3343" width="7.5" style="1" customWidth="1"/>
    <col min="3344" max="3345" width="8.75" style="1" customWidth="1"/>
    <col min="3346" max="3346" width="15.75" style="1" customWidth="1"/>
    <col min="3347" max="3347" width="11.25" style="1" customWidth="1"/>
    <col min="3348" max="3350" width="10" style="1" customWidth="1"/>
    <col min="3351" max="3351" width="10.25" style="1" customWidth="1"/>
    <col min="3352" max="3353" width="8.75" style="1" customWidth="1"/>
    <col min="3354" max="3582" width="9" style="1"/>
    <col min="3583" max="3583" width="2.125" style="1" customWidth="1"/>
    <col min="3584" max="3584" width="11.125" style="1" customWidth="1"/>
    <col min="3585" max="3585" width="10.625" style="1" customWidth="1"/>
    <col min="3586" max="3586" width="14.125" style="1" customWidth="1"/>
    <col min="3587" max="3587" width="10.625" style="1" customWidth="1"/>
    <col min="3588" max="3588" width="13.75" style="1" customWidth="1"/>
    <col min="3589" max="3596" width="7.625" style="1" customWidth="1"/>
    <col min="3597" max="3599" width="7.5" style="1" customWidth="1"/>
    <col min="3600" max="3601" width="8.75" style="1" customWidth="1"/>
    <col min="3602" max="3602" width="15.75" style="1" customWidth="1"/>
    <col min="3603" max="3603" width="11.25" style="1" customWidth="1"/>
    <col min="3604" max="3606" width="10" style="1" customWidth="1"/>
    <col min="3607" max="3607" width="10.25" style="1" customWidth="1"/>
    <col min="3608" max="3609" width="8.75" style="1" customWidth="1"/>
    <col min="3610" max="3838" width="9" style="1"/>
    <col min="3839" max="3839" width="2.125" style="1" customWidth="1"/>
    <col min="3840" max="3840" width="11.125" style="1" customWidth="1"/>
    <col min="3841" max="3841" width="10.625" style="1" customWidth="1"/>
    <col min="3842" max="3842" width="14.125" style="1" customWidth="1"/>
    <col min="3843" max="3843" width="10.625" style="1" customWidth="1"/>
    <col min="3844" max="3844" width="13.75" style="1" customWidth="1"/>
    <col min="3845" max="3852" width="7.625" style="1" customWidth="1"/>
    <col min="3853" max="3855" width="7.5" style="1" customWidth="1"/>
    <col min="3856" max="3857" width="8.75" style="1" customWidth="1"/>
    <col min="3858" max="3858" width="15.75" style="1" customWidth="1"/>
    <col min="3859" max="3859" width="11.25" style="1" customWidth="1"/>
    <col min="3860" max="3862" width="10" style="1" customWidth="1"/>
    <col min="3863" max="3863" width="10.25" style="1" customWidth="1"/>
    <col min="3864" max="3865" width="8.75" style="1" customWidth="1"/>
    <col min="3866" max="4094" width="9" style="1"/>
    <col min="4095" max="4095" width="2.125" style="1" customWidth="1"/>
    <col min="4096" max="4096" width="11.125" style="1" customWidth="1"/>
    <col min="4097" max="4097" width="10.625" style="1" customWidth="1"/>
    <col min="4098" max="4098" width="14.125" style="1" customWidth="1"/>
    <col min="4099" max="4099" width="10.625" style="1" customWidth="1"/>
    <col min="4100" max="4100" width="13.75" style="1" customWidth="1"/>
    <col min="4101" max="4108" width="7.625" style="1" customWidth="1"/>
    <col min="4109" max="4111" width="7.5" style="1" customWidth="1"/>
    <col min="4112" max="4113" width="8.75" style="1" customWidth="1"/>
    <col min="4114" max="4114" width="15.75" style="1" customWidth="1"/>
    <col min="4115" max="4115" width="11.25" style="1" customWidth="1"/>
    <col min="4116" max="4118" width="10" style="1" customWidth="1"/>
    <col min="4119" max="4119" width="10.25" style="1" customWidth="1"/>
    <col min="4120" max="4121" width="8.75" style="1" customWidth="1"/>
    <col min="4122" max="4350" width="9" style="1"/>
    <col min="4351" max="4351" width="2.125" style="1" customWidth="1"/>
    <col min="4352" max="4352" width="11.125" style="1" customWidth="1"/>
    <col min="4353" max="4353" width="10.625" style="1" customWidth="1"/>
    <col min="4354" max="4354" width="14.125" style="1" customWidth="1"/>
    <col min="4355" max="4355" width="10.625" style="1" customWidth="1"/>
    <col min="4356" max="4356" width="13.75" style="1" customWidth="1"/>
    <col min="4357" max="4364" width="7.625" style="1" customWidth="1"/>
    <col min="4365" max="4367" width="7.5" style="1" customWidth="1"/>
    <col min="4368" max="4369" width="8.75" style="1" customWidth="1"/>
    <col min="4370" max="4370" width="15.75" style="1" customWidth="1"/>
    <col min="4371" max="4371" width="11.25" style="1" customWidth="1"/>
    <col min="4372" max="4374" width="10" style="1" customWidth="1"/>
    <col min="4375" max="4375" width="10.25" style="1" customWidth="1"/>
    <col min="4376" max="4377" width="8.75" style="1" customWidth="1"/>
    <col min="4378" max="4606" width="9" style="1"/>
    <col min="4607" max="4607" width="2.125" style="1" customWidth="1"/>
    <col min="4608" max="4608" width="11.125" style="1" customWidth="1"/>
    <col min="4609" max="4609" width="10.625" style="1" customWidth="1"/>
    <col min="4610" max="4610" width="14.125" style="1" customWidth="1"/>
    <col min="4611" max="4611" width="10.625" style="1" customWidth="1"/>
    <col min="4612" max="4612" width="13.75" style="1" customWidth="1"/>
    <col min="4613" max="4620" width="7.625" style="1" customWidth="1"/>
    <col min="4621" max="4623" width="7.5" style="1" customWidth="1"/>
    <col min="4624" max="4625" width="8.75" style="1" customWidth="1"/>
    <col min="4626" max="4626" width="15.75" style="1" customWidth="1"/>
    <col min="4627" max="4627" width="11.25" style="1" customWidth="1"/>
    <col min="4628" max="4630" width="10" style="1" customWidth="1"/>
    <col min="4631" max="4631" width="10.25" style="1" customWidth="1"/>
    <col min="4632" max="4633" width="8.75" style="1" customWidth="1"/>
    <col min="4634" max="4862" width="9" style="1"/>
    <col min="4863" max="4863" width="2.125" style="1" customWidth="1"/>
    <col min="4864" max="4864" width="11.125" style="1" customWidth="1"/>
    <col min="4865" max="4865" width="10.625" style="1" customWidth="1"/>
    <col min="4866" max="4866" width="14.125" style="1" customWidth="1"/>
    <col min="4867" max="4867" width="10.625" style="1" customWidth="1"/>
    <col min="4868" max="4868" width="13.75" style="1" customWidth="1"/>
    <col min="4869" max="4876" width="7.625" style="1" customWidth="1"/>
    <col min="4877" max="4879" width="7.5" style="1" customWidth="1"/>
    <col min="4880" max="4881" width="8.75" style="1" customWidth="1"/>
    <col min="4882" max="4882" width="15.75" style="1" customWidth="1"/>
    <col min="4883" max="4883" width="11.25" style="1" customWidth="1"/>
    <col min="4884" max="4886" width="10" style="1" customWidth="1"/>
    <col min="4887" max="4887" width="10.25" style="1" customWidth="1"/>
    <col min="4888" max="4889" width="8.75" style="1" customWidth="1"/>
    <col min="4890" max="5118" width="9" style="1"/>
    <col min="5119" max="5119" width="2.125" style="1" customWidth="1"/>
    <col min="5120" max="5120" width="11.125" style="1" customWidth="1"/>
    <col min="5121" max="5121" width="10.625" style="1" customWidth="1"/>
    <col min="5122" max="5122" width="14.125" style="1" customWidth="1"/>
    <col min="5123" max="5123" width="10.625" style="1" customWidth="1"/>
    <col min="5124" max="5124" width="13.75" style="1" customWidth="1"/>
    <col min="5125" max="5132" width="7.625" style="1" customWidth="1"/>
    <col min="5133" max="5135" width="7.5" style="1" customWidth="1"/>
    <col min="5136" max="5137" width="8.75" style="1" customWidth="1"/>
    <col min="5138" max="5138" width="15.75" style="1" customWidth="1"/>
    <col min="5139" max="5139" width="11.25" style="1" customWidth="1"/>
    <col min="5140" max="5142" width="10" style="1" customWidth="1"/>
    <col min="5143" max="5143" width="10.25" style="1" customWidth="1"/>
    <col min="5144" max="5145" width="8.75" style="1" customWidth="1"/>
    <col min="5146" max="5374" width="9" style="1"/>
    <col min="5375" max="5375" width="2.125" style="1" customWidth="1"/>
    <col min="5376" max="5376" width="11.125" style="1" customWidth="1"/>
    <col min="5377" max="5377" width="10.625" style="1" customWidth="1"/>
    <col min="5378" max="5378" width="14.125" style="1" customWidth="1"/>
    <col min="5379" max="5379" width="10.625" style="1" customWidth="1"/>
    <col min="5380" max="5380" width="13.75" style="1" customWidth="1"/>
    <col min="5381" max="5388" width="7.625" style="1" customWidth="1"/>
    <col min="5389" max="5391" width="7.5" style="1" customWidth="1"/>
    <col min="5392" max="5393" width="8.75" style="1" customWidth="1"/>
    <col min="5394" max="5394" width="15.75" style="1" customWidth="1"/>
    <col min="5395" max="5395" width="11.25" style="1" customWidth="1"/>
    <col min="5396" max="5398" width="10" style="1" customWidth="1"/>
    <col min="5399" max="5399" width="10.25" style="1" customWidth="1"/>
    <col min="5400" max="5401" width="8.75" style="1" customWidth="1"/>
    <col min="5402" max="5630" width="9" style="1"/>
    <col min="5631" max="5631" width="2.125" style="1" customWidth="1"/>
    <col min="5632" max="5632" width="11.125" style="1" customWidth="1"/>
    <col min="5633" max="5633" width="10.625" style="1" customWidth="1"/>
    <col min="5634" max="5634" width="14.125" style="1" customWidth="1"/>
    <col min="5635" max="5635" width="10.625" style="1" customWidth="1"/>
    <col min="5636" max="5636" width="13.75" style="1" customWidth="1"/>
    <col min="5637" max="5644" width="7.625" style="1" customWidth="1"/>
    <col min="5645" max="5647" width="7.5" style="1" customWidth="1"/>
    <col min="5648" max="5649" width="8.75" style="1" customWidth="1"/>
    <col min="5650" max="5650" width="15.75" style="1" customWidth="1"/>
    <col min="5651" max="5651" width="11.25" style="1" customWidth="1"/>
    <col min="5652" max="5654" width="10" style="1" customWidth="1"/>
    <col min="5655" max="5655" width="10.25" style="1" customWidth="1"/>
    <col min="5656" max="5657" width="8.75" style="1" customWidth="1"/>
    <col min="5658" max="5886" width="9" style="1"/>
    <col min="5887" max="5887" width="2.125" style="1" customWidth="1"/>
    <col min="5888" max="5888" width="11.125" style="1" customWidth="1"/>
    <col min="5889" max="5889" width="10.625" style="1" customWidth="1"/>
    <col min="5890" max="5890" width="14.125" style="1" customWidth="1"/>
    <col min="5891" max="5891" width="10.625" style="1" customWidth="1"/>
    <col min="5892" max="5892" width="13.75" style="1" customWidth="1"/>
    <col min="5893" max="5900" width="7.625" style="1" customWidth="1"/>
    <col min="5901" max="5903" width="7.5" style="1" customWidth="1"/>
    <col min="5904" max="5905" width="8.75" style="1" customWidth="1"/>
    <col min="5906" max="5906" width="15.75" style="1" customWidth="1"/>
    <col min="5907" max="5907" width="11.25" style="1" customWidth="1"/>
    <col min="5908" max="5910" width="10" style="1" customWidth="1"/>
    <col min="5911" max="5911" width="10.25" style="1" customWidth="1"/>
    <col min="5912" max="5913" width="8.75" style="1" customWidth="1"/>
    <col min="5914" max="6142" width="9" style="1"/>
    <col min="6143" max="6143" width="2.125" style="1" customWidth="1"/>
    <col min="6144" max="6144" width="11.125" style="1" customWidth="1"/>
    <col min="6145" max="6145" width="10.625" style="1" customWidth="1"/>
    <col min="6146" max="6146" width="14.125" style="1" customWidth="1"/>
    <col min="6147" max="6147" width="10.625" style="1" customWidth="1"/>
    <col min="6148" max="6148" width="13.75" style="1" customWidth="1"/>
    <col min="6149" max="6156" width="7.625" style="1" customWidth="1"/>
    <col min="6157" max="6159" width="7.5" style="1" customWidth="1"/>
    <col min="6160" max="6161" width="8.75" style="1" customWidth="1"/>
    <col min="6162" max="6162" width="15.75" style="1" customWidth="1"/>
    <col min="6163" max="6163" width="11.25" style="1" customWidth="1"/>
    <col min="6164" max="6166" width="10" style="1" customWidth="1"/>
    <col min="6167" max="6167" width="10.25" style="1" customWidth="1"/>
    <col min="6168" max="6169" width="8.75" style="1" customWidth="1"/>
    <col min="6170" max="6398" width="9" style="1"/>
    <col min="6399" max="6399" width="2.125" style="1" customWidth="1"/>
    <col min="6400" max="6400" width="11.125" style="1" customWidth="1"/>
    <col min="6401" max="6401" width="10.625" style="1" customWidth="1"/>
    <col min="6402" max="6402" width="14.125" style="1" customWidth="1"/>
    <col min="6403" max="6403" width="10.625" style="1" customWidth="1"/>
    <col min="6404" max="6404" width="13.75" style="1" customWidth="1"/>
    <col min="6405" max="6412" width="7.625" style="1" customWidth="1"/>
    <col min="6413" max="6415" width="7.5" style="1" customWidth="1"/>
    <col min="6416" max="6417" width="8.75" style="1" customWidth="1"/>
    <col min="6418" max="6418" width="15.75" style="1" customWidth="1"/>
    <col min="6419" max="6419" width="11.25" style="1" customWidth="1"/>
    <col min="6420" max="6422" width="10" style="1" customWidth="1"/>
    <col min="6423" max="6423" width="10.25" style="1" customWidth="1"/>
    <col min="6424" max="6425" width="8.75" style="1" customWidth="1"/>
    <col min="6426" max="6654" width="9" style="1"/>
    <col min="6655" max="6655" width="2.125" style="1" customWidth="1"/>
    <col min="6656" max="6656" width="11.125" style="1" customWidth="1"/>
    <col min="6657" max="6657" width="10.625" style="1" customWidth="1"/>
    <col min="6658" max="6658" width="14.125" style="1" customWidth="1"/>
    <col min="6659" max="6659" width="10.625" style="1" customWidth="1"/>
    <col min="6660" max="6660" width="13.75" style="1" customWidth="1"/>
    <col min="6661" max="6668" width="7.625" style="1" customWidth="1"/>
    <col min="6669" max="6671" width="7.5" style="1" customWidth="1"/>
    <col min="6672" max="6673" width="8.75" style="1" customWidth="1"/>
    <col min="6674" max="6674" width="15.75" style="1" customWidth="1"/>
    <col min="6675" max="6675" width="11.25" style="1" customWidth="1"/>
    <col min="6676" max="6678" width="10" style="1" customWidth="1"/>
    <col min="6679" max="6679" width="10.25" style="1" customWidth="1"/>
    <col min="6680" max="6681" width="8.75" style="1" customWidth="1"/>
    <col min="6682" max="6910" width="9" style="1"/>
    <col min="6911" max="6911" width="2.125" style="1" customWidth="1"/>
    <col min="6912" max="6912" width="11.125" style="1" customWidth="1"/>
    <col min="6913" max="6913" width="10.625" style="1" customWidth="1"/>
    <col min="6914" max="6914" width="14.125" style="1" customWidth="1"/>
    <col min="6915" max="6915" width="10.625" style="1" customWidth="1"/>
    <col min="6916" max="6916" width="13.75" style="1" customWidth="1"/>
    <col min="6917" max="6924" width="7.625" style="1" customWidth="1"/>
    <col min="6925" max="6927" width="7.5" style="1" customWidth="1"/>
    <col min="6928" max="6929" width="8.75" style="1" customWidth="1"/>
    <col min="6930" max="6930" width="15.75" style="1" customWidth="1"/>
    <col min="6931" max="6931" width="11.25" style="1" customWidth="1"/>
    <col min="6932" max="6934" width="10" style="1" customWidth="1"/>
    <col min="6935" max="6935" width="10.25" style="1" customWidth="1"/>
    <col min="6936" max="6937" width="8.75" style="1" customWidth="1"/>
    <col min="6938" max="7166" width="9" style="1"/>
    <col min="7167" max="7167" width="2.125" style="1" customWidth="1"/>
    <col min="7168" max="7168" width="11.125" style="1" customWidth="1"/>
    <col min="7169" max="7169" width="10.625" style="1" customWidth="1"/>
    <col min="7170" max="7170" width="14.125" style="1" customWidth="1"/>
    <col min="7171" max="7171" width="10.625" style="1" customWidth="1"/>
    <col min="7172" max="7172" width="13.75" style="1" customWidth="1"/>
    <col min="7173" max="7180" width="7.625" style="1" customWidth="1"/>
    <col min="7181" max="7183" width="7.5" style="1" customWidth="1"/>
    <col min="7184" max="7185" width="8.75" style="1" customWidth="1"/>
    <col min="7186" max="7186" width="15.75" style="1" customWidth="1"/>
    <col min="7187" max="7187" width="11.25" style="1" customWidth="1"/>
    <col min="7188" max="7190" width="10" style="1" customWidth="1"/>
    <col min="7191" max="7191" width="10.25" style="1" customWidth="1"/>
    <col min="7192" max="7193" width="8.75" style="1" customWidth="1"/>
    <col min="7194" max="7422" width="9" style="1"/>
    <col min="7423" max="7423" width="2.125" style="1" customWidth="1"/>
    <col min="7424" max="7424" width="11.125" style="1" customWidth="1"/>
    <col min="7425" max="7425" width="10.625" style="1" customWidth="1"/>
    <col min="7426" max="7426" width="14.125" style="1" customWidth="1"/>
    <col min="7427" max="7427" width="10.625" style="1" customWidth="1"/>
    <col min="7428" max="7428" width="13.75" style="1" customWidth="1"/>
    <col min="7429" max="7436" width="7.625" style="1" customWidth="1"/>
    <col min="7437" max="7439" width="7.5" style="1" customWidth="1"/>
    <col min="7440" max="7441" width="8.75" style="1" customWidth="1"/>
    <col min="7442" max="7442" width="15.75" style="1" customWidth="1"/>
    <col min="7443" max="7443" width="11.25" style="1" customWidth="1"/>
    <col min="7444" max="7446" width="10" style="1" customWidth="1"/>
    <col min="7447" max="7447" width="10.25" style="1" customWidth="1"/>
    <col min="7448" max="7449" width="8.75" style="1" customWidth="1"/>
    <col min="7450" max="7678" width="9" style="1"/>
    <col min="7679" max="7679" width="2.125" style="1" customWidth="1"/>
    <col min="7680" max="7680" width="11.125" style="1" customWidth="1"/>
    <col min="7681" max="7681" width="10.625" style="1" customWidth="1"/>
    <col min="7682" max="7682" width="14.125" style="1" customWidth="1"/>
    <col min="7683" max="7683" width="10.625" style="1" customWidth="1"/>
    <col min="7684" max="7684" width="13.75" style="1" customWidth="1"/>
    <col min="7685" max="7692" width="7.625" style="1" customWidth="1"/>
    <col min="7693" max="7695" width="7.5" style="1" customWidth="1"/>
    <col min="7696" max="7697" width="8.75" style="1" customWidth="1"/>
    <col min="7698" max="7698" width="15.75" style="1" customWidth="1"/>
    <col min="7699" max="7699" width="11.25" style="1" customWidth="1"/>
    <col min="7700" max="7702" width="10" style="1" customWidth="1"/>
    <col min="7703" max="7703" width="10.25" style="1" customWidth="1"/>
    <col min="7704" max="7705" width="8.75" style="1" customWidth="1"/>
    <col min="7706" max="7934" width="9" style="1"/>
    <col min="7935" max="7935" width="2.125" style="1" customWidth="1"/>
    <col min="7936" max="7936" width="11.125" style="1" customWidth="1"/>
    <col min="7937" max="7937" width="10.625" style="1" customWidth="1"/>
    <col min="7938" max="7938" width="14.125" style="1" customWidth="1"/>
    <col min="7939" max="7939" width="10.625" style="1" customWidth="1"/>
    <col min="7940" max="7940" width="13.75" style="1" customWidth="1"/>
    <col min="7941" max="7948" width="7.625" style="1" customWidth="1"/>
    <col min="7949" max="7951" width="7.5" style="1" customWidth="1"/>
    <col min="7952" max="7953" width="8.75" style="1" customWidth="1"/>
    <col min="7954" max="7954" width="15.75" style="1" customWidth="1"/>
    <col min="7955" max="7955" width="11.25" style="1" customWidth="1"/>
    <col min="7956" max="7958" width="10" style="1" customWidth="1"/>
    <col min="7959" max="7959" width="10.25" style="1" customWidth="1"/>
    <col min="7960" max="7961" width="8.75" style="1" customWidth="1"/>
    <col min="7962" max="8190" width="9" style="1"/>
    <col min="8191" max="8191" width="2.125" style="1" customWidth="1"/>
    <col min="8192" max="8192" width="11.125" style="1" customWidth="1"/>
    <col min="8193" max="8193" width="10.625" style="1" customWidth="1"/>
    <col min="8194" max="8194" width="14.125" style="1" customWidth="1"/>
    <col min="8195" max="8195" width="10.625" style="1" customWidth="1"/>
    <col min="8196" max="8196" width="13.75" style="1" customWidth="1"/>
    <col min="8197" max="8204" width="7.625" style="1" customWidth="1"/>
    <col min="8205" max="8207" width="7.5" style="1" customWidth="1"/>
    <col min="8208" max="8209" width="8.75" style="1" customWidth="1"/>
    <col min="8210" max="8210" width="15.75" style="1" customWidth="1"/>
    <col min="8211" max="8211" width="11.25" style="1" customWidth="1"/>
    <col min="8212" max="8214" width="10" style="1" customWidth="1"/>
    <col min="8215" max="8215" width="10.25" style="1" customWidth="1"/>
    <col min="8216" max="8217" width="8.75" style="1" customWidth="1"/>
    <col min="8218" max="8446" width="9" style="1"/>
    <col min="8447" max="8447" width="2.125" style="1" customWidth="1"/>
    <col min="8448" max="8448" width="11.125" style="1" customWidth="1"/>
    <col min="8449" max="8449" width="10.625" style="1" customWidth="1"/>
    <col min="8450" max="8450" width="14.125" style="1" customWidth="1"/>
    <col min="8451" max="8451" width="10.625" style="1" customWidth="1"/>
    <col min="8452" max="8452" width="13.75" style="1" customWidth="1"/>
    <col min="8453" max="8460" width="7.625" style="1" customWidth="1"/>
    <col min="8461" max="8463" width="7.5" style="1" customWidth="1"/>
    <col min="8464" max="8465" width="8.75" style="1" customWidth="1"/>
    <col min="8466" max="8466" width="15.75" style="1" customWidth="1"/>
    <col min="8467" max="8467" width="11.25" style="1" customWidth="1"/>
    <col min="8468" max="8470" width="10" style="1" customWidth="1"/>
    <col min="8471" max="8471" width="10.25" style="1" customWidth="1"/>
    <col min="8472" max="8473" width="8.75" style="1" customWidth="1"/>
    <col min="8474" max="8702" width="9" style="1"/>
    <col min="8703" max="8703" width="2.125" style="1" customWidth="1"/>
    <col min="8704" max="8704" width="11.125" style="1" customWidth="1"/>
    <col min="8705" max="8705" width="10.625" style="1" customWidth="1"/>
    <col min="8706" max="8706" width="14.125" style="1" customWidth="1"/>
    <col min="8707" max="8707" width="10.625" style="1" customWidth="1"/>
    <col min="8708" max="8708" width="13.75" style="1" customWidth="1"/>
    <col min="8709" max="8716" width="7.625" style="1" customWidth="1"/>
    <col min="8717" max="8719" width="7.5" style="1" customWidth="1"/>
    <col min="8720" max="8721" width="8.75" style="1" customWidth="1"/>
    <col min="8722" max="8722" width="15.75" style="1" customWidth="1"/>
    <col min="8723" max="8723" width="11.25" style="1" customWidth="1"/>
    <col min="8724" max="8726" width="10" style="1" customWidth="1"/>
    <col min="8727" max="8727" width="10.25" style="1" customWidth="1"/>
    <col min="8728" max="8729" width="8.75" style="1" customWidth="1"/>
    <col min="8730" max="8958" width="9" style="1"/>
    <col min="8959" max="8959" width="2.125" style="1" customWidth="1"/>
    <col min="8960" max="8960" width="11.125" style="1" customWidth="1"/>
    <col min="8961" max="8961" width="10.625" style="1" customWidth="1"/>
    <col min="8962" max="8962" width="14.125" style="1" customWidth="1"/>
    <col min="8963" max="8963" width="10.625" style="1" customWidth="1"/>
    <col min="8964" max="8964" width="13.75" style="1" customWidth="1"/>
    <col min="8965" max="8972" width="7.625" style="1" customWidth="1"/>
    <col min="8973" max="8975" width="7.5" style="1" customWidth="1"/>
    <col min="8976" max="8977" width="8.75" style="1" customWidth="1"/>
    <col min="8978" max="8978" width="15.75" style="1" customWidth="1"/>
    <col min="8979" max="8979" width="11.25" style="1" customWidth="1"/>
    <col min="8980" max="8982" width="10" style="1" customWidth="1"/>
    <col min="8983" max="8983" width="10.25" style="1" customWidth="1"/>
    <col min="8984" max="8985" width="8.75" style="1" customWidth="1"/>
    <col min="8986" max="9214" width="9" style="1"/>
    <col min="9215" max="9215" width="2.125" style="1" customWidth="1"/>
    <col min="9216" max="9216" width="11.125" style="1" customWidth="1"/>
    <col min="9217" max="9217" width="10.625" style="1" customWidth="1"/>
    <col min="9218" max="9218" width="14.125" style="1" customWidth="1"/>
    <col min="9219" max="9219" width="10.625" style="1" customWidth="1"/>
    <col min="9220" max="9220" width="13.75" style="1" customWidth="1"/>
    <col min="9221" max="9228" width="7.625" style="1" customWidth="1"/>
    <col min="9229" max="9231" width="7.5" style="1" customWidth="1"/>
    <col min="9232" max="9233" width="8.75" style="1" customWidth="1"/>
    <col min="9234" max="9234" width="15.75" style="1" customWidth="1"/>
    <col min="9235" max="9235" width="11.25" style="1" customWidth="1"/>
    <col min="9236" max="9238" width="10" style="1" customWidth="1"/>
    <col min="9239" max="9239" width="10.25" style="1" customWidth="1"/>
    <col min="9240" max="9241" width="8.75" style="1" customWidth="1"/>
    <col min="9242" max="9470" width="9" style="1"/>
    <col min="9471" max="9471" width="2.125" style="1" customWidth="1"/>
    <col min="9472" max="9472" width="11.125" style="1" customWidth="1"/>
    <col min="9473" max="9473" width="10.625" style="1" customWidth="1"/>
    <col min="9474" max="9474" width="14.125" style="1" customWidth="1"/>
    <col min="9475" max="9475" width="10.625" style="1" customWidth="1"/>
    <col min="9476" max="9476" width="13.75" style="1" customWidth="1"/>
    <col min="9477" max="9484" width="7.625" style="1" customWidth="1"/>
    <col min="9485" max="9487" width="7.5" style="1" customWidth="1"/>
    <col min="9488" max="9489" width="8.75" style="1" customWidth="1"/>
    <col min="9490" max="9490" width="15.75" style="1" customWidth="1"/>
    <col min="9491" max="9491" width="11.25" style="1" customWidth="1"/>
    <col min="9492" max="9494" width="10" style="1" customWidth="1"/>
    <col min="9495" max="9495" width="10.25" style="1" customWidth="1"/>
    <col min="9496" max="9497" width="8.75" style="1" customWidth="1"/>
    <col min="9498" max="9726" width="9" style="1"/>
    <col min="9727" max="9727" width="2.125" style="1" customWidth="1"/>
    <col min="9728" max="9728" width="11.125" style="1" customWidth="1"/>
    <col min="9729" max="9729" width="10.625" style="1" customWidth="1"/>
    <col min="9730" max="9730" width="14.125" style="1" customWidth="1"/>
    <col min="9731" max="9731" width="10.625" style="1" customWidth="1"/>
    <col min="9732" max="9732" width="13.75" style="1" customWidth="1"/>
    <col min="9733" max="9740" width="7.625" style="1" customWidth="1"/>
    <col min="9741" max="9743" width="7.5" style="1" customWidth="1"/>
    <col min="9744" max="9745" width="8.75" style="1" customWidth="1"/>
    <col min="9746" max="9746" width="15.75" style="1" customWidth="1"/>
    <col min="9747" max="9747" width="11.25" style="1" customWidth="1"/>
    <col min="9748" max="9750" width="10" style="1" customWidth="1"/>
    <col min="9751" max="9751" width="10.25" style="1" customWidth="1"/>
    <col min="9752" max="9753" width="8.75" style="1" customWidth="1"/>
    <col min="9754" max="9982" width="9" style="1"/>
    <col min="9983" max="9983" width="2.125" style="1" customWidth="1"/>
    <col min="9984" max="9984" width="11.125" style="1" customWidth="1"/>
    <col min="9985" max="9985" width="10.625" style="1" customWidth="1"/>
    <col min="9986" max="9986" width="14.125" style="1" customWidth="1"/>
    <col min="9987" max="9987" width="10.625" style="1" customWidth="1"/>
    <col min="9988" max="9988" width="13.75" style="1" customWidth="1"/>
    <col min="9989" max="9996" width="7.625" style="1" customWidth="1"/>
    <col min="9997" max="9999" width="7.5" style="1" customWidth="1"/>
    <col min="10000" max="10001" width="8.75" style="1" customWidth="1"/>
    <col min="10002" max="10002" width="15.75" style="1" customWidth="1"/>
    <col min="10003" max="10003" width="11.25" style="1" customWidth="1"/>
    <col min="10004" max="10006" width="10" style="1" customWidth="1"/>
    <col min="10007" max="10007" width="10.25" style="1" customWidth="1"/>
    <col min="10008" max="10009" width="8.75" style="1" customWidth="1"/>
    <col min="10010" max="10238" width="9" style="1"/>
    <col min="10239" max="10239" width="2.125" style="1" customWidth="1"/>
    <col min="10240" max="10240" width="11.125" style="1" customWidth="1"/>
    <col min="10241" max="10241" width="10.625" style="1" customWidth="1"/>
    <col min="10242" max="10242" width="14.125" style="1" customWidth="1"/>
    <col min="10243" max="10243" width="10.625" style="1" customWidth="1"/>
    <col min="10244" max="10244" width="13.75" style="1" customWidth="1"/>
    <col min="10245" max="10252" width="7.625" style="1" customWidth="1"/>
    <col min="10253" max="10255" width="7.5" style="1" customWidth="1"/>
    <col min="10256" max="10257" width="8.75" style="1" customWidth="1"/>
    <col min="10258" max="10258" width="15.75" style="1" customWidth="1"/>
    <col min="10259" max="10259" width="11.25" style="1" customWidth="1"/>
    <col min="10260" max="10262" width="10" style="1" customWidth="1"/>
    <col min="10263" max="10263" width="10.25" style="1" customWidth="1"/>
    <col min="10264" max="10265" width="8.75" style="1" customWidth="1"/>
    <col min="10266" max="10494" width="9" style="1"/>
    <col min="10495" max="10495" width="2.125" style="1" customWidth="1"/>
    <col min="10496" max="10496" width="11.125" style="1" customWidth="1"/>
    <col min="10497" max="10497" width="10.625" style="1" customWidth="1"/>
    <col min="10498" max="10498" width="14.125" style="1" customWidth="1"/>
    <col min="10499" max="10499" width="10.625" style="1" customWidth="1"/>
    <col min="10500" max="10500" width="13.75" style="1" customWidth="1"/>
    <col min="10501" max="10508" width="7.625" style="1" customWidth="1"/>
    <col min="10509" max="10511" width="7.5" style="1" customWidth="1"/>
    <col min="10512" max="10513" width="8.75" style="1" customWidth="1"/>
    <col min="10514" max="10514" width="15.75" style="1" customWidth="1"/>
    <col min="10515" max="10515" width="11.25" style="1" customWidth="1"/>
    <col min="10516" max="10518" width="10" style="1" customWidth="1"/>
    <col min="10519" max="10519" width="10.25" style="1" customWidth="1"/>
    <col min="10520" max="10521" width="8.75" style="1" customWidth="1"/>
    <col min="10522" max="10750" width="9" style="1"/>
    <col min="10751" max="10751" width="2.125" style="1" customWidth="1"/>
    <col min="10752" max="10752" width="11.125" style="1" customWidth="1"/>
    <col min="10753" max="10753" width="10.625" style="1" customWidth="1"/>
    <col min="10754" max="10754" width="14.125" style="1" customWidth="1"/>
    <col min="10755" max="10755" width="10.625" style="1" customWidth="1"/>
    <col min="10756" max="10756" width="13.75" style="1" customWidth="1"/>
    <col min="10757" max="10764" width="7.625" style="1" customWidth="1"/>
    <col min="10765" max="10767" width="7.5" style="1" customWidth="1"/>
    <col min="10768" max="10769" width="8.75" style="1" customWidth="1"/>
    <col min="10770" max="10770" width="15.75" style="1" customWidth="1"/>
    <col min="10771" max="10771" width="11.25" style="1" customWidth="1"/>
    <col min="10772" max="10774" width="10" style="1" customWidth="1"/>
    <col min="10775" max="10775" width="10.25" style="1" customWidth="1"/>
    <col min="10776" max="10777" width="8.75" style="1" customWidth="1"/>
    <col min="10778" max="11006" width="9" style="1"/>
    <col min="11007" max="11007" width="2.125" style="1" customWidth="1"/>
    <col min="11008" max="11008" width="11.125" style="1" customWidth="1"/>
    <col min="11009" max="11009" width="10.625" style="1" customWidth="1"/>
    <col min="11010" max="11010" width="14.125" style="1" customWidth="1"/>
    <col min="11011" max="11011" width="10.625" style="1" customWidth="1"/>
    <col min="11012" max="11012" width="13.75" style="1" customWidth="1"/>
    <col min="11013" max="11020" width="7.625" style="1" customWidth="1"/>
    <col min="11021" max="11023" width="7.5" style="1" customWidth="1"/>
    <col min="11024" max="11025" width="8.75" style="1" customWidth="1"/>
    <col min="11026" max="11026" width="15.75" style="1" customWidth="1"/>
    <col min="11027" max="11027" width="11.25" style="1" customWidth="1"/>
    <col min="11028" max="11030" width="10" style="1" customWidth="1"/>
    <col min="11031" max="11031" width="10.25" style="1" customWidth="1"/>
    <col min="11032" max="11033" width="8.75" style="1" customWidth="1"/>
    <col min="11034" max="11262" width="9" style="1"/>
    <col min="11263" max="11263" width="2.125" style="1" customWidth="1"/>
    <col min="11264" max="11264" width="11.125" style="1" customWidth="1"/>
    <col min="11265" max="11265" width="10.625" style="1" customWidth="1"/>
    <col min="11266" max="11266" width="14.125" style="1" customWidth="1"/>
    <col min="11267" max="11267" width="10.625" style="1" customWidth="1"/>
    <col min="11268" max="11268" width="13.75" style="1" customWidth="1"/>
    <col min="11269" max="11276" width="7.625" style="1" customWidth="1"/>
    <col min="11277" max="11279" width="7.5" style="1" customWidth="1"/>
    <col min="11280" max="11281" width="8.75" style="1" customWidth="1"/>
    <col min="11282" max="11282" width="15.75" style="1" customWidth="1"/>
    <col min="11283" max="11283" width="11.25" style="1" customWidth="1"/>
    <col min="11284" max="11286" width="10" style="1" customWidth="1"/>
    <col min="11287" max="11287" width="10.25" style="1" customWidth="1"/>
    <col min="11288" max="11289" width="8.75" style="1" customWidth="1"/>
    <col min="11290" max="11518" width="9" style="1"/>
    <col min="11519" max="11519" width="2.125" style="1" customWidth="1"/>
    <col min="11520" max="11520" width="11.125" style="1" customWidth="1"/>
    <col min="11521" max="11521" width="10.625" style="1" customWidth="1"/>
    <col min="11522" max="11522" width="14.125" style="1" customWidth="1"/>
    <col min="11523" max="11523" width="10.625" style="1" customWidth="1"/>
    <col min="11524" max="11524" width="13.75" style="1" customWidth="1"/>
    <col min="11525" max="11532" width="7.625" style="1" customWidth="1"/>
    <col min="11533" max="11535" width="7.5" style="1" customWidth="1"/>
    <col min="11536" max="11537" width="8.75" style="1" customWidth="1"/>
    <col min="11538" max="11538" width="15.75" style="1" customWidth="1"/>
    <col min="11539" max="11539" width="11.25" style="1" customWidth="1"/>
    <col min="11540" max="11542" width="10" style="1" customWidth="1"/>
    <col min="11543" max="11543" width="10.25" style="1" customWidth="1"/>
    <col min="11544" max="11545" width="8.75" style="1" customWidth="1"/>
    <col min="11546" max="11774" width="9" style="1"/>
    <col min="11775" max="11775" width="2.125" style="1" customWidth="1"/>
    <col min="11776" max="11776" width="11.125" style="1" customWidth="1"/>
    <col min="11777" max="11777" width="10.625" style="1" customWidth="1"/>
    <col min="11778" max="11778" width="14.125" style="1" customWidth="1"/>
    <col min="11779" max="11779" width="10.625" style="1" customWidth="1"/>
    <col min="11780" max="11780" width="13.75" style="1" customWidth="1"/>
    <col min="11781" max="11788" width="7.625" style="1" customWidth="1"/>
    <col min="11789" max="11791" width="7.5" style="1" customWidth="1"/>
    <col min="11792" max="11793" width="8.75" style="1" customWidth="1"/>
    <col min="11794" max="11794" width="15.75" style="1" customWidth="1"/>
    <col min="11795" max="11795" width="11.25" style="1" customWidth="1"/>
    <col min="11796" max="11798" width="10" style="1" customWidth="1"/>
    <col min="11799" max="11799" width="10.25" style="1" customWidth="1"/>
    <col min="11800" max="11801" width="8.75" style="1" customWidth="1"/>
    <col min="11802" max="12030" width="9" style="1"/>
    <col min="12031" max="12031" width="2.125" style="1" customWidth="1"/>
    <col min="12032" max="12032" width="11.125" style="1" customWidth="1"/>
    <col min="12033" max="12033" width="10.625" style="1" customWidth="1"/>
    <col min="12034" max="12034" width="14.125" style="1" customWidth="1"/>
    <col min="12035" max="12035" width="10.625" style="1" customWidth="1"/>
    <col min="12036" max="12036" width="13.75" style="1" customWidth="1"/>
    <col min="12037" max="12044" width="7.625" style="1" customWidth="1"/>
    <col min="12045" max="12047" width="7.5" style="1" customWidth="1"/>
    <col min="12048" max="12049" width="8.75" style="1" customWidth="1"/>
    <col min="12050" max="12050" width="15.75" style="1" customWidth="1"/>
    <col min="12051" max="12051" width="11.25" style="1" customWidth="1"/>
    <col min="12052" max="12054" width="10" style="1" customWidth="1"/>
    <col min="12055" max="12055" width="10.25" style="1" customWidth="1"/>
    <col min="12056" max="12057" width="8.75" style="1" customWidth="1"/>
    <col min="12058" max="12286" width="9" style="1"/>
    <col min="12287" max="12287" width="2.125" style="1" customWidth="1"/>
    <col min="12288" max="12288" width="11.125" style="1" customWidth="1"/>
    <col min="12289" max="12289" width="10.625" style="1" customWidth="1"/>
    <col min="12290" max="12290" width="14.125" style="1" customWidth="1"/>
    <col min="12291" max="12291" width="10.625" style="1" customWidth="1"/>
    <col min="12292" max="12292" width="13.75" style="1" customWidth="1"/>
    <col min="12293" max="12300" width="7.625" style="1" customWidth="1"/>
    <col min="12301" max="12303" width="7.5" style="1" customWidth="1"/>
    <col min="12304" max="12305" width="8.75" style="1" customWidth="1"/>
    <col min="12306" max="12306" width="15.75" style="1" customWidth="1"/>
    <col min="12307" max="12307" width="11.25" style="1" customWidth="1"/>
    <col min="12308" max="12310" width="10" style="1" customWidth="1"/>
    <col min="12311" max="12311" width="10.25" style="1" customWidth="1"/>
    <col min="12312" max="12313" width="8.75" style="1" customWidth="1"/>
    <col min="12314" max="12542" width="9" style="1"/>
    <col min="12543" max="12543" width="2.125" style="1" customWidth="1"/>
    <col min="12544" max="12544" width="11.125" style="1" customWidth="1"/>
    <col min="12545" max="12545" width="10.625" style="1" customWidth="1"/>
    <col min="12546" max="12546" width="14.125" style="1" customWidth="1"/>
    <col min="12547" max="12547" width="10.625" style="1" customWidth="1"/>
    <col min="12548" max="12548" width="13.75" style="1" customWidth="1"/>
    <col min="12549" max="12556" width="7.625" style="1" customWidth="1"/>
    <col min="12557" max="12559" width="7.5" style="1" customWidth="1"/>
    <col min="12560" max="12561" width="8.75" style="1" customWidth="1"/>
    <col min="12562" max="12562" width="15.75" style="1" customWidth="1"/>
    <col min="12563" max="12563" width="11.25" style="1" customWidth="1"/>
    <col min="12564" max="12566" width="10" style="1" customWidth="1"/>
    <col min="12567" max="12567" width="10.25" style="1" customWidth="1"/>
    <col min="12568" max="12569" width="8.75" style="1" customWidth="1"/>
    <col min="12570" max="12798" width="9" style="1"/>
    <col min="12799" max="12799" width="2.125" style="1" customWidth="1"/>
    <col min="12800" max="12800" width="11.125" style="1" customWidth="1"/>
    <col min="12801" max="12801" width="10.625" style="1" customWidth="1"/>
    <col min="12802" max="12802" width="14.125" style="1" customWidth="1"/>
    <col min="12803" max="12803" width="10.625" style="1" customWidth="1"/>
    <col min="12804" max="12804" width="13.75" style="1" customWidth="1"/>
    <col min="12805" max="12812" width="7.625" style="1" customWidth="1"/>
    <col min="12813" max="12815" width="7.5" style="1" customWidth="1"/>
    <col min="12816" max="12817" width="8.75" style="1" customWidth="1"/>
    <col min="12818" max="12818" width="15.75" style="1" customWidth="1"/>
    <col min="12819" max="12819" width="11.25" style="1" customWidth="1"/>
    <col min="12820" max="12822" width="10" style="1" customWidth="1"/>
    <col min="12823" max="12823" width="10.25" style="1" customWidth="1"/>
    <col min="12824" max="12825" width="8.75" style="1" customWidth="1"/>
    <col min="12826" max="13054" width="9" style="1"/>
    <col min="13055" max="13055" width="2.125" style="1" customWidth="1"/>
    <col min="13056" max="13056" width="11.125" style="1" customWidth="1"/>
    <col min="13057" max="13057" width="10.625" style="1" customWidth="1"/>
    <col min="13058" max="13058" width="14.125" style="1" customWidth="1"/>
    <col min="13059" max="13059" width="10.625" style="1" customWidth="1"/>
    <col min="13060" max="13060" width="13.75" style="1" customWidth="1"/>
    <col min="13061" max="13068" width="7.625" style="1" customWidth="1"/>
    <col min="13069" max="13071" width="7.5" style="1" customWidth="1"/>
    <col min="13072" max="13073" width="8.75" style="1" customWidth="1"/>
    <col min="13074" max="13074" width="15.75" style="1" customWidth="1"/>
    <col min="13075" max="13075" width="11.25" style="1" customWidth="1"/>
    <col min="13076" max="13078" width="10" style="1" customWidth="1"/>
    <col min="13079" max="13079" width="10.25" style="1" customWidth="1"/>
    <col min="13080" max="13081" width="8.75" style="1" customWidth="1"/>
    <col min="13082" max="13310" width="9" style="1"/>
    <col min="13311" max="13311" width="2.125" style="1" customWidth="1"/>
    <col min="13312" max="13312" width="11.125" style="1" customWidth="1"/>
    <col min="13313" max="13313" width="10.625" style="1" customWidth="1"/>
    <col min="13314" max="13314" width="14.125" style="1" customWidth="1"/>
    <col min="13315" max="13315" width="10.625" style="1" customWidth="1"/>
    <col min="13316" max="13316" width="13.75" style="1" customWidth="1"/>
    <col min="13317" max="13324" width="7.625" style="1" customWidth="1"/>
    <col min="13325" max="13327" width="7.5" style="1" customWidth="1"/>
    <col min="13328" max="13329" width="8.75" style="1" customWidth="1"/>
    <col min="13330" max="13330" width="15.75" style="1" customWidth="1"/>
    <col min="13331" max="13331" width="11.25" style="1" customWidth="1"/>
    <col min="13332" max="13334" width="10" style="1" customWidth="1"/>
    <col min="13335" max="13335" width="10.25" style="1" customWidth="1"/>
    <col min="13336" max="13337" width="8.75" style="1" customWidth="1"/>
    <col min="13338" max="13566" width="9" style="1"/>
    <col min="13567" max="13567" width="2.125" style="1" customWidth="1"/>
    <col min="13568" max="13568" width="11.125" style="1" customWidth="1"/>
    <col min="13569" max="13569" width="10.625" style="1" customWidth="1"/>
    <col min="13570" max="13570" width="14.125" style="1" customWidth="1"/>
    <col min="13571" max="13571" width="10.625" style="1" customWidth="1"/>
    <col min="13572" max="13572" width="13.75" style="1" customWidth="1"/>
    <col min="13573" max="13580" width="7.625" style="1" customWidth="1"/>
    <col min="13581" max="13583" width="7.5" style="1" customWidth="1"/>
    <col min="13584" max="13585" width="8.75" style="1" customWidth="1"/>
    <col min="13586" max="13586" width="15.75" style="1" customWidth="1"/>
    <col min="13587" max="13587" width="11.25" style="1" customWidth="1"/>
    <col min="13588" max="13590" width="10" style="1" customWidth="1"/>
    <col min="13591" max="13591" width="10.25" style="1" customWidth="1"/>
    <col min="13592" max="13593" width="8.75" style="1" customWidth="1"/>
    <col min="13594" max="13822" width="9" style="1"/>
    <col min="13823" max="13823" width="2.125" style="1" customWidth="1"/>
    <col min="13824" max="13824" width="11.125" style="1" customWidth="1"/>
    <col min="13825" max="13825" width="10.625" style="1" customWidth="1"/>
    <col min="13826" max="13826" width="14.125" style="1" customWidth="1"/>
    <col min="13827" max="13827" width="10.625" style="1" customWidth="1"/>
    <col min="13828" max="13828" width="13.75" style="1" customWidth="1"/>
    <col min="13829" max="13836" width="7.625" style="1" customWidth="1"/>
    <col min="13837" max="13839" width="7.5" style="1" customWidth="1"/>
    <col min="13840" max="13841" width="8.75" style="1" customWidth="1"/>
    <col min="13842" max="13842" width="15.75" style="1" customWidth="1"/>
    <col min="13843" max="13843" width="11.25" style="1" customWidth="1"/>
    <col min="13844" max="13846" width="10" style="1" customWidth="1"/>
    <col min="13847" max="13847" width="10.25" style="1" customWidth="1"/>
    <col min="13848" max="13849" width="8.75" style="1" customWidth="1"/>
    <col min="13850" max="14078" width="9" style="1"/>
    <col min="14079" max="14079" width="2.125" style="1" customWidth="1"/>
    <col min="14080" max="14080" width="11.125" style="1" customWidth="1"/>
    <col min="14081" max="14081" width="10.625" style="1" customWidth="1"/>
    <col min="14082" max="14082" width="14.125" style="1" customWidth="1"/>
    <col min="14083" max="14083" width="10.625" style="1" customWidth="1"/>
    <col min="14084" max="14084" width="13.75" style="1" customWidth="1"/>
    <col min="14085" max="14092" width="7.625" style="1" customWidth="1"/>
    <col min="14093" max="14095" width="7.5" style="1" customWidth="1"/>
    <col min="14096" max="14097" width="8.75" style="1" customWidth="1"/>
    <col min="14098" max="14098" width="15.75" style="1" customWidth="1"/>
    <col min="14099" max="14099" width="11.25" style="1" customWidth="1"/>
    <col min="14100" max="14102" width="10" style="1" customWidth="1"/>
    <col min="14103" max="14103" width="10.25" style="1" customWidth="1"/>
    <col min="14104" max="14105" width="8.75" style="1" customWidth="1"/>
    <col min="14106" max="14334" width="9" style="1"/>
    <col min="14335" max="14335" width="2.125" style="1" customWidth="1"/>
    <col min="14336" max="14336" width="11.125" style="1" customWidth="1"/>
    <col min="14337" max="14337" width="10.625" style="1" customWidth="1"/>
    <col min="14338" max="14338" width="14.125" style="1" customWidth="1"/>
    <col min="14339" max="14339" width="10.625" style="1" customWidth="1"/>
    <col min="14340" max="14340" width="13.75" style="1" customWidth="1"/>
    <col min="14341" max="14348" width="7.625" style="1" customWidth="1"/>
    <col min="14349" max="14351" width="7.5" style="1" customWidth="1"/>
    <col min="14352" max="14353" width="8.75" style="1" customWidth="1"/>
    <col min="14354" max="14354" width="15.75" style="1" customWidth="1"/>
    <col min="14355" max="14355" width="11.25" style="1" customWidth="1"/>
    <col min="14356" max="14358" width="10" style="1" customWidth="1"/>
    <col min="14359" max="14359" width="10.25" style="1" customWidth="1"/>
    <col min="14360" max="14361" width="8.75" style="1" customWidth="1"/>
    <col min="14362" max="14590" width="9" style="1"/>
    <col min="14591" max="14591" width="2.125" style="1" customWidth="1"/>
    <col min="14592" max="14592" width="11.125" style="1" customWidth="1"/>
    <col min="14593" max="14593" width="10.625" style="1" customWidth="1"/>
    <col min="14594" max="14594" width="14.125" style="1" customWidth="1"/>
    <col min="14595" max="14595" width="10.625" style="1" customWidth="1"/>
    <col min="14596" max="14596" width="13.75" style="1" customWidth="1"/>
    <col min="14597" max="14604" width="7.625" style="1" customWidth="1"/>
    <col min="14605" max="14607" width="7.5" style="1" customWidth="1"/>
    <col min="14608" max="14609" width="8.75" style="1" customWidth="1"/>
    <col min="14610" max="14610" width="15.75" style="1" customWidth="1"/>
    <col min="14611" max="14611" width="11.25" style="1" customWidth="1"/>
    <col min="14612" max="14614" width="10" style="1" customWidth="1"/>
    <col min="14615" max="14615" width="10.25" style="1" customWidth="1"/>
    <col min="14616" max="14617" width="8.75" style="1" customWidth="1"/>
    <col min="14618" max="14846" width="9" style="1"/>
    <col min="14847" max="14847" width="2.125" style="1" customWidth="1"/>
    <col min="14848" max="14848" width="11.125" style="1" customWidth="1"/>
    <col min="14849" max="14849" width="10.625" style="1" customWidth="1"/>
    <col min="14850" max="14850" width="14.125" style="1" customWidth="1"/>
    <col min="14851" max="14851" width="10.625" style="1" customWidth="1"/>
    <col min="14852" max="14852" width="13.75" style="1" customWidth="1"/>
    <col min="14853" max="14860" width="7.625" style="1" customWidth="1"/>
    <col min="14861" max="14863" width="7.5" style="1" customWidth="1"/>
    <col min="14864" max="14865" width="8.75" style="1" customWidth="1"/>
    <col min="14866" max="14866" width="15.75" style="1" customWidth="1"/>
    <col min="14867" max="14867" width="11.25" style="1" customWidth="1"/>
    <col min="14868" max="14870" width="10" style="1" customWidth="1"/>
    <col min="14871" max="14871" width="10.25" style="1" customWidth="1"/>
    <col min="14872" max="14873" width="8.75" style="1" customWidth="1"/>
    <col min="14874" max="15102" width="9" style="1"/>
    <col min="15103" max="15103" width="2.125" style="1" customWidth="1"/>
    <col min="15104" max="15104" width="11.125" style="1" customWidth="1"/>
    <col min="15105" max="15105" width="10.625" style="1" customWidth="1"/>
    <col min="15106" max="15106" width="14.125" style="1" customWidth="1"/>
    <col min="15107" max="15107" width="10.625" style="1" customWidth="1"/>
    <col min="15108" max="15108" width="13.75" style="1" customWidth="1"/>
    <col min="15109" max="15116" width="7.625" style="1" customWidth="1"/>
    <col min="15117" max="15119" width="7.5" style="1" customWidth="1"/>
    <col min="15120" max="15121" width="8.75" style="1" customWidth="1"/>
    <col min="15122" max="15122" width="15.75" style="1" customWidth="1"/>
    <col min="15123" max="15123" width="11.25" style="1" customWidth="1"/>
    <col min="15124" max="15126" width="10" style="1" customWidth="1"/>
    <col min="15127" max="15127" width="10.25" style="1" customWidth="1"/>
    <col min="15128" max="15129" width="8.75" style="1" customWidth="1"/>
    <col min="15130" max="15358" width="9" style="1"/>
    <col min="15359" max="15359" width="2.125" style="1" customWidth="1"/>
    <col min="15360" max="15360" width="11.125" style="1" customWidth="1"/>
    <col min="15361" max="15361" width="10.625" style="1" customWidth="1"/>
    <col min="15362" max="15362" width="14.125" style="1" customWidth="1"/>
    <col min="15363" max="15363" width="10.625" style="1" customWidth="1"/>
    <col min="15364" max="15364" width="13.75" style="1" customWidth="1"/>
    <col min="15365" max="15372" width="7.625" style="1" customWidth="1"/>
    <col min="15373" max="15375" width="7.5" style="1" customWidth="1"/>
    <col min="15376" max="15377" width="8.75" style="1" customWidth="1"/>
    <col min="15378" max="15378" width="15.75" style="1" customWidth="1"/>
    <col min="15379" max="15379" width="11.25" style="1" customWidth="1"/>
    <col min="15380" max="15382" width="10" style="1" customWidth="1"/>
    <col min="15383" max="15383" width="10.25" style="1" customWidth="1"/>
    <col min="15384" max="15385" width="8.75" style="1" customWidth="1"/>
    <col min="15386" max="15614" width="9" style="1"/>
    <col min="15615" max="15615" width="2.125" style="1" customWidth="1"/>
    <col min="15616" max="15616" width="11.125" style="1" customWidth="1"/>
    <col min="15617" max="15617" width="10.625" style="1" customWidth="1"/>
    <col min="15618" max="15618" width="14.125" style="1" customWidth="1"/>
    <col min="15619" max="15619" width="10.625" style="1" customWidth="1"/>
    <col min="15620" max="15620" width="13.75" style="1" customWidth="1"/>
    <col min="15621" max="15628" width="7.625" style="1" customWidth="1"/>
    <col min="15629" max="15631" width="7.5" style="1" customWidth="1"/>
    <col min="15632" max="15633" width="8.75" style="1" customWidth="1"/>
    <col min="15634" max="15634" width="15.75" style="1" customWidth="1"/>
    <col min="15635" max="15635" width="11.25" style="1" customWidth="1"/>
    <col min="15636" max="15638" width="10" style="1" customWidth="1"/>
    <col min="15639" max="15639" width="10.25" style="1" customWidth="1"/>
    <col min="15640" max="15641" width="8.75" style="1" customWidth="1"/>
    <col min="15642" max="15870" width="9" style="1"/>
    <col min="15871" max="15871" width="2.125" style="1" customWidth="1"/>
    <col min="15872" max="15872" width="11.125" style="1" customWidth="1"/>
    <col min="15873" max="15873" width="10.625" style="1" customWidth="1"/>
    <col min="15874" max="15874" width="14.125" style="1" customWidth="1"/>
    <col min="15875" max="15875" width="10.625" style="1" customWidth="1"/>
    <col min="15876" max="15876" width="13.75" style="1" customWidth="1"/>
    <col min="15877" max="15884" width="7.625" style="1" customWidth="1"/>
    <col min="15885" max="15887" width="7.5" style="1" customWidth="1"/>
    <col min="15888" max="15889" width="8.75" style="1" customWidth="1"/>
    <col min="15890" max="15890" width="15.75" style="1" customWidth="1"/>
    <col min="15891" max="15891" width="11.25" style="1" customWidth="1"/>
    <col min="15892" max="15894" width="10" style="1" customWidth="1"/>
    <col min="15895" max="15895" width="10.25" style="1" customWidth="1"/>
    <col min="15896" max="15897" width="8.75" style="1" customWidth="1"/>
    <col min="15898" max="16126" width="9" style="1"/>
    <col min="16127" max="16127" width="2.125" style="1" customWidth="1"/>
    <col min="16128" max="16128" width="11.125" style="1" customWidth="1"/>
    <col min="16129" max="16129" width="10.625" style="1" customWidth="1"/>
    <col min="16130" max="16130" width="14.125" style="1" customWidth="1"/>
    <col min="16131" max="16131" width="10.625" style="1" customWidth="1"/>
    <col min="16132" max="16132" width="13.75" style="1" customWidth="1"/>
    <col min="16133" max="16140" width="7.625" style="1" customWidth="1"/>
    <col min="16141" max="16143" width="7.5" style="1" customWidth="1"/>
    <col min="16144" max="16145" width="8.75" style="1" customWidth="1"/>
    <col min="16146" max="16146" width="15.75" style="1" customWidth="1"/>
    <col min="16147" max="16147" width="11.25" style="1" customWidth="1"/>
    <col min="16148" max="16150" width="10" style="1" customWidth="1"/>
    <col min="16151" max="16151" width="10.25" style="1" customWidth="1"/>
    <col min="16152" max="16153" width="8.75" style="1" customWidth="1"/>
    <col min="16154" max="16380" width="9" style="1"/>
    <col min="16381" max="16384" width="8.875" style="1" customWidth="1"/>
  </cols>
  <sheetData>
    <row r="1" spans="2:26" ht="26.25">
      <c r="B1" s="7" t="s">
        <v>34</v>
      </c>
      <c r="E1" s="1"/>
      <c r="J1" s="1"/>
      <c r="K1" s="1"/>
      <c r="L1" s="1"/>
      <c r="M1" s="38"/>
      <c r="N1" s="38"/>
      <c r="O1" s="38"/>
      <c r="P1" s="38"/>
      <c r="Q1" s="1"/>
      <c r="T1" s="1"/>
      <c r="U1" s="1"/>
      <c r="V1" s="1"/>
      <c r="Y1" s="1"/>
    </row>
    <row r="2" spans="2:26" s="8" customFormat="1" ht="18" customHeight="1">
      <c r="B2" s="5" t="s">
        <v>26</v>
      </c>
      <c r="C2" s="6"/>
      <c r="D2" s="1"/>
      <c r="E2" s="53"/>
      <c r="F2" s="16"/>
      <c r="G2" s="17"/>
      <c r="R2" s="140"/>
      <c r="S2" s="140"/>
      <c r="T2" s="140"/>
      <c r="U2" s="140"/>
      <c r="V2" s="140"/>
      <c r="W2" s="140"/>
      <c r="X2" s="140"/>
      <c r="Y2" s="140"/>
      <c r="Z2" s="23"/>
    </row>
    <row r="3" spans="2:26" ht="18" customHeight="1">
      <c r="B3" s="7"/>
      <c r="G3" s="18"/>
      <c r="N3" s="5" t="s">
        <v>44</v>
      </c>
      <c r="O3" s="20"/>
      <c r="P3" s="20"/>
      <c r="Q3" s="20"/>
      <c r="R3" s="73"/>
      <c r="S3" s="72"/>
      <c r="T3" s="72"/>
      <c r="U3" s="72"/>
      <c r="V3" s="140"/>
      <c r="W3" s="140"/>
      <c r="X3" s="140"/>
      <c r="Y3" s="140"/>
      <c r="Z3" s="23"/>
    </row>
    <row r="4" spans="2:26" ht="18" customHeight="1">
      <c r="B4" s="92" t="s">
        <v>28</v>
      </c>
      <c r="C4" s="147" t="s">
        <v>93</v>
      </c>
      <c r="D4" s="147"/>
      <c r="E4" s="147"/>
      <c r="F4" s="148"/>
      <c r="G4" s="18"/>
      <c r="N4" s="110" t="s">
        <v>45</v>
      </c>
      <c r="O4" s="141" t="s">
        <v>46</v>
      </c>
      <c r="P4" s="142"/>
      <c r="Q4" s="142"/>
      <c r="R4" s="143"/>
      <c r="S4" s="141" t="s">
        <v>47</v>
      </c>
      <c r="T4" s="142"/>
      <c r="U4" s="143"/>
      <c r="V4" s="140"/>
      <c r="W4" s="140"/>
      <c r="X4" s="140"/>
      <c r="Y4" s="140"/>
      <c r="Z4" s="23"/>
    </row>
    <row r="5" spans="2:26" ht="18" customHeight="1">
      <c r="B5" s="93" t="s">
        <v>0</v>
      </c>
      <c r="C5" s="149" t="s">
        <v>27</v>
      </c>
      <c r="D5" s="149"/>
      <c r="E5" s="149"/>
      <c r="F5" s="150"/>
      <c r="G5" s="18"/>
      <c r="N5" s="110" t="s">
        <v>48</v>
      </c>
      <c r="O5" s="75" t="s">
        <v>49</v>
      </c>
      <c r="P5" s="76"/>
      <c r="Q5" s="76"/>
      <c r="R5" s="74"/>
      <c r="S5" s="75" t="s">
        <v>50</v>
      </c>
      <c r="T5" s="76"/>
      <c r="U5" s="74"/>
      <c r="V5" s="140"/>
      <c r="W5" s="140"/>
      <c r="X5" s="140"/>
      <c r="Y5" s="140"/>
      <c r="Z5" s="23"/>
    </row>
    <row r="6" spans="2:26" ht="18" customHeight="1">
      <c r="B6" s="94" t="s">
        <v>25</v>
      </c>
      <c r="C6" s="151" t="s">
        <v>24</v>
      </c>
      <c r="D6" s="151"/>
      <c r="E6" s="151"/>
      <c r="F6" s="152"/>
      <c r="G6" s="18"/>
      <c r="N6" s="110" t="s">
        <v>51</v>
      </c>
      <c r="O6" s="75" t="s">
        <v>52</v>
      </c>
      <c r="P6" s="76"/>
      <c r="Q6" s="76"/>
      <c r="R6" s="74"/>
      <c r="S6" s="75" t="s">
        <v>53</v>
      </c>
      <c r="T6" s="76"/>
      <c r="U6" s="74"/>
      <c r="V6" s="140"/>
      <c r="W6" s="140"/>
      <c r="X6" s="140"/>
      <c r="Y6" s="140"/>
      <c r="Z6" s="23"/>
    </row>
    <row r="7" spans="2:26" ht="18" customHeight="1">
      <c r="B7" s="70"/>
      <c r="C7" s="69"/>
      <c r="D7" s="69"/>
      <c r="E7" s="69"/>
      <c r="F7" s="69"/>
      <c r="G7" s="18"/>
      <c r="H7" s="1"/>
      <c r="I7" s="1"/>
      <c r="J7" s="1"/>
      <c r="K7" s="1"/>
      <c r="L7" s="1"/>
      <c r="N7" s="104" t="s">
        <v>54</v>
      </c>
      <c r="O7" s="77" t="s">
        <v>55</v>
      </c>
      <c r="P7" s="78"/>
      <c r="Q7" s="78"/>
      <c r="R7" s="74"/>
      <c r="S7" s="79" t="s">
        <v>56</v>
      </c>
      <c r="T7" s="80"/>
      <c r="U7" s="100"/>
      <c r="V7" s="66"/>
      <c r="W7" s="66"/>
      <c r="X7" s="66"/>
      <c r="Y7" s="66"/>
      <c r="Z7" s="66"/>
    </row>
    <row r="8" spans="2:26" ht="18" customHeight="1">
      <c r="B8" s="5" t="s">
        <v>43</v>
      </c>
      <c r="C8" s="67"/>
      <c r="D8" s="67"/>
      <c r="E8" s="67"/>
      <c r="F8" s="67"/>
      <c r="G8" s="18"/>
      <c r="H8" s="18"/>
      <c r="I8" s="18"/>
      <c r="J8" s="18"/>
      <c r="K8" s="55"/>
      <c r="L8" s="71"/>
      <c r="N8" s="125"/>
      <c r="O8" s="75" t="s">
        <v>57</v>
      </c>
      <c r="P8" s="78"/>
      <c r="Q8" s="78"/>
      <c r="R8" s="74"/>
      <c r="S8" s="81" t="s">
        <v>58</v>
      </c>
      <c r="T8" s="82"/>
      <c r="U8" s="101"/>
      <c r="V8" s="66"/>
      <c r="W8" s="66"/>
      <c r="X8" s="66"/>
      <c r="Y8" s="66"/>
      <c r="Z8" s="66"/>
    </row>
    <row r="9" spans="2:26" ht="18" customHeight="1">
      <c r="B9" s="95" t="s">
        <v>88</v>
      </c>
      <c r="C9" s="96" t="s">
        <v>142</v>
      </c>
      <c r="D9" s="97"/>
      <c r="E9" s="68"/>
      <c r="F9" s="68"/>
      <c r="G9" s="95" t="s">
        <v>103</v>
      </c>
      <c r="H9" s="137" t="s">
        <v>146</v>
      </c>
      <c r="I9" s="138"/>
      <c r="J9" s="138"/>
      <c r="K9" s="138"/>
      <c r="L9" s="139"/>
      <c r="N9" s="126"/>
      <c r="O9" s="75" t="s">
        <v>59</v>
      </c>
      <c r="P9" s="78"/>
      <c r="Q9" s="78"/>
      <c r="R9" s="74"/>
      <c r="S9" s="77" t="s">
        <v>60</v>
      </c>
      <c r="T9" s="78"/>
      <c r="U9" s="102"/>
      <c r="V9" s="66"/>
      <c r="W9" s="66"/>
      <c r="X9" s="66"/>
      <c r="Y9" s="66"/>
      <c r="Z9" s="66"/>
    </row>
    <row r="10" spans="2:26" ht="18" customHeight="1">
      <c r="B10" s="98" t="s">
        <v>90</v>
      </c>
      <c r="C10" s="68" t="s">
        <v>92</v>
      </c>
      <c r="D10" s="68"/>
      <c r="E10" s="68"/>
      <c r="F10" s="68"/>
      <c r="G10" s="95" t="s">
        <v>104</v>
      </c>
      <c r="H10" s="137" t="s">
        <v>147</v>
      </c>
      <c r="I10" s="138"/>
      <c r="J10" s="138"/>
      <c r="K10" s="138"/>
      <c r="L10" s="139"/>
      <c r="N10" s="120" t="s">
        <v>61</v>
      </c>
      <c r="O10" s="144" t="s">
        <v>62</v>
      </c>
      <c r="P10" s="145"/>
      <c r="Q10" s="145"/>
      <c r="R10" s="146"/>
      <c r="S10" s="127" t="s">
        <v>63</v>
      </c>
      <c r="T10" s="128"/>
      <c r="U10" s="129"/>
      <c r="V10" s="66"/>
      <c r="W10" s="66"/>
      <c r="X10" s="66"/>
      <c r="Y10" s="66"/>
      <c r="Z10" s="66"/>
    </row>
    <row r="11" spans="2:26" ht="18" customHeight="1">
      <c r="B11" s="98" t="s">
        <v>89</v>
      </c>
      <c r="C11" s="68" t="s">
        <v>91</v>
      </c>
      <c r="D11" s="68"/>
      <c r="E11" s="68"/>
      <c r="F11" s="68"/>
      <c r="G11" s="95" t="s">
        <v>111</v>
      </c>
      <c r="H11" s="137" t="s">
        <v>148</v>
      </c>
      <c r="I11" s="138"/>
      <c r="J11" s="138"/>
      <c r="K11" s="138"/>
      <c r="L11" s="139"/>
      <c r="N11" s="121"/>
      <c r="O11" s="104" t="s">
        <v>64</v>
      </c>
      <c r="P11" s="79"/>
      <c r="Q11" s="82"/>
      <c r="R11" s="100"/>
      <c r="S11" s="130"/>
      <c r="T11" s="131"/>
      <c r="U11" s="132"/>
      <c r="V11" s="66"/>
      <c r="W11" s="66"/>
      <c r="X11" s="66"/>
      <c r="Y11" s="66"/>
      <c r="Z11" s="66"/>
    </row>
    <row r="12" spans="2:26" ht="18" customHeight="1">
      <c r="B12" s="98" t="s">
        <v>85</v>
      </c>
      <c r="C12" s="134" t="s">
        <v>140</v>
      </c>
      <c r="D12" s="135"/>
      <c r="E12" s="135"/>
      <c r="F12" s="136"/>
      <c r="G12" s="95" t="s">
        <v>102</v>
      </c>
      <c r="H12" s="137" t="s">
        <v>134</v>
      </c>
      <c r="I12" s="138"/>
      <c r="J12" s="138"/>
      <c r="K12" s="138"/>
      <c r="L12" s="139"/>
      <c r="N12" s="122" t="s">
        <v>65</v>
      </c>
      <c r="O12" s="119" t="s">
        <v>66</v>
      </c>
      <c r="P12" s="105"/>
      <c r="Q12" s="105"/>
      <c r="R12" s="105"/>
      <c r="S12" s="105"/>
      <c r="T12" s="105"/>
      <c r="U12" s="106"/>
      <c r="V12" s="66"/>
      <c r="W12" s="66"/>
      <c r="X12" s="66"/>
      <c r="Y12" s="66"/>
      <c r="Z12" s="66"/>
    </row>
    <row r="13" spans="2:26" ht="18" customHeight="1">
      <c r="B13" s="98" t="s">
        <v>86</v>
      </c>
      <c r="C13" s="134" t="s">
        <v>144</v>
      </c>
      <c r="D13" s="135"/>
      <c r="E13" s="135"/>
      <c r="F13" s="136"/>
      <c r="G13" s="95" t="s">
        <v>106</v>
      </c>
      <c r="H13" s="137" t="s">
        <v>135</v>
      </c>
      <c r="I13" s="138"/>
      <c r="J13" s="138"/>
      <c r="K13" s="138"/>
      <c r="L13" s="139"/>
      <c r="N13" s="123" t="s">
        <v>67</v>
      </c>
      <c r="O13" s="83" t="s">
        <v>68</v>
      </c>
      <c r="P13" s="83"/>
      <c r="Q13" s="83"/>
      <c r="R13" s="83"/>
      <c r="S13" s="83"/>
      <c r="T13" s="83"/>
      <c r="U13" s="103"/>
      <c r="V13" s="66"/>
      <c r="W13" s="66"/>
      <c r="X13" s="66"/>
      <c r="Y13" s="66"/>
      <c r="Z13" s="66"/>
    </row>
    <row r="14" spans="2:26" ht="18" customHeight="1">
      <c r="B14" s="99" t="s">
        <v>87</v>
      </c>
      <c r="C14" s="134" t="s">
        <v>145</v>
      </c>
      <c r="D14" s="135"/>
      <c r="E14" s="135"/>
      <c r="F14" s="136"/>
      <c r="G14" s="95" t="s">
        <v>101</v>
      </c>
      <c r="H14" s="137" t="s">
        <v>136</v>
      </c>
      <c r="I14" s="138"/>
      <c r="J14" s="138"/>
      <c r="K14" s="138"/>
      <c r="L14" s="139"/>
      <c r="N14" s="124" t="s">
        <v>69</v>
      </c>
      <c r="O14" s="77" t="s">
        <v>70</v>
      </c>
      <c r="P14" s="78"/>
      <c r="Q14" s="78"/>
      <c r="R14" s="78"/>
      <c r="S14" s="78"/>
      <c r="T14" s="78"/>
      <c r="U14" s="102"/>
      <c r="V14" s="66"/>
      <c r="W14" s="66"/>
      <c r="X14" s="66"/>
      <c r="Y14" s="66"/>
      <c r="Z14" s="66"/>
    </row>
    <row r="15" spans="2:26" ht="18" customHeight="1">
      <c r="B15" s="70"/>
      <c r="C15" s="69"/>
      <c r="D15" s="69"/>
      <c r="E15" s="69"/>
      <c r="F15" s="69"/>
      <c r="G15" s="18"/>
      <c r="H15" s="71"/>
      <c r="I15" s="71"/>
      <c r="J15" s="71"/>
      <c r="K15" s="71"/>
      <c r="L15" s="71"/>
      <c r="M15" s="71"/>
      <c r="N15" s="72"/>
      <c r="O15" s="72"/>
      <c r="P15" s="72"/>
      <c r="Q15" s="72"/>
      <c r="R15" s="66"/>
      <c r="S15" s="66"/>
      <c r="T15" s="66"/>
      <c r="U15" s="66"/>
      <c r="V15" s="66"/>
      <c r="W15" s="66"/>
      <c r="X15" s="66"/>
      <c r="Y15" s="66"/>
      <c r="Z15" s="66"/>
    </row>
    <row r="16" spans="2:26" ht="18" customHeight="1">
      <c r="H16" s="1"/>
      <c r="I16" s="1"/>
      <c r="J16" s="1"/>
      <c r="K16" s="1"/>
      <c r="L16" s="1"/>
      <c r="N16" s="171" t="s">
        <v>110</v>
      </c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3"/>
    </row>
    <row r="17" spans="2:26" ht="18" customHeight="1">
      <c r="B17" s="183" t="s">
        <v>33</v>
      </c>
      <c r="C17" s="3" t="s">
        <v>32</v>
      </c>
      <c r="D17" s="3" t="s">
        <v>31</v>
      </c>
      <c r="E17" s="4" t="s">
        <v>35</v>
      </c>
      <c r="F17" s="4" t="s">
        <v>37</v>
      </c>
      <c r="G17" s="4" t="s">
        <v>36</v>
      </c>
      <c r="H17" s="3" t="s">
        <v>95</v>
      </c>
      <c r="I17" s="39" t="s">
        <v>96</v>
      </c>
      <c r="J17" s="26" t="s">
        <v>84</v>
      </c>
      <c r="K17" s="3" t="s">
        <v>18</v>
      </c>
      <c r="L17" s="18"/>
      <c r="N17" s="162" t="s">
        <v>149</v>
      </c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4"/>
    </row>
    <row r="18" spans="2:26" ht="18" customHeight="1">
      <c r="B18" s="184"/>
      <c r="C18" s="3" t="s">
        <v>71</v>
      </c>
      <c r="D18" s="3" t="s">
        <v>42</v>
      </c>
      <c r="E18" s="4" t="s">
        <v>40</v>
      </c>
      <c r="F18" s="4" t="s">
        <v>41</v>
      </c>
      <c r="G18" s="4" t="s">
        <v>40</v>
      </c>
      <c r="H18" s="4" t="s">
        <v>39</v>
      </c>
      <c r="I18" s="51" t="s">
        <v>39</v>
      </c>
      <c r="J18" s="159" t="s">
        <v>75</v>
      </c>
      <c r="K18" s="160"/>
      <c r="L18" s="18"/>
      <c r="N18" s="165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7"/>
    </row>
    <row r="19" spans="2:26" ht="18" customHeight="1">
      <c r="B19" s="15" t="s">
        <v>21</v>
      </c>
      <c r="C19" s="133" t="e">
        <f>$D19*$E19*$I19*$K19*10^-6+(($D19*$F19*$I19*21/1000)+($D19*$G19*$I19*310/1000))/1000</f>
        <v>#DIV/0!</v>
      </c>
      <c r="D19" s="90">
        <f>E24</f>
        <v>0</v>
      </c>
      <c r="E19" s="47" t="e">
        <f>J19/I19*3.664*10^6</f>
        <v>#DIV/0!</v>
      </c>
      <c r="F19" s="61"/>
      <c r="G19" s="61"/>
      <c r="H19" s="46" t="e">
        <f>W24</f>
        <v>#DIV/0!</v>
      </c>
      <c r="I19" s="46" t="e">
        <f>X24</f>
        <v>#VALUE!</v>
      </c>
      <c r="J19" s="45" t="e">
        <f>Y24</f>
        <v>#DIV/0!</v>
      </c>
      <c r="K19" s="94" t="e">
        <f>Z24</f>
        <v>#DIV/0!</v>
      </c>
      <c r="L19" s="18"/>
      <c r="N19" s="168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70"/>
    </row>
    <row r="20" spans="2:26" s="13" customFormat="1" ht="18" customHeight="1">
      <c r="B20" s="9"/>
      <c r="C20" s="10"/>
      <c r="D20" s="2"/>
      <c r="E20" s="50"/>
      <c r="F20" s="19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52"/>
      <c r="R20" s="12"/>
      <c r="S20" s="11"/>
      <c r="T20" s="42"/>
      <c r="U20" s="20"/>
      <c r="V20" s="20"/>
      <c r="W20" s="11"/>
      <c r="X20" s="11"/>
      <c r="Y20" s="20"/>
      <c r="Z20" s="11"/>
    </row>
    <row r="21" spans="2:26" ht="27.75" customHeight="1">
      <c r="B21" s="174" t="s">
        <v>112</v>
      </c>
      <c r="C21" s="185" t="s">
        <v>82</v>
      </c>
      <c r="D21" s="188" t="s">
        <v>83</v>
      </c>
      <c r="E21" s="49" t="s">
        <v>20</v>
      </c>
      <c r="F21" s="153" t="s">
        <v>108</v>
      </c>
      <c r="G21" s="161"/>
      <c r="H21" s="161"/>
      <c r="I21" s="154"/>
      <c r="J21" s="153" t="s">
        <v>107</v>
      </c>
      <c r="K21" s="154"/>
      <c r="L21" s="21" t="s">
        <v>94</v>
      </c>
      <c r="M21" s="153" t="s">
        <v>19</v>
      </c>
      <c r="N21" s="154"/>
      <c r="O21" s="153" t="s">
        <v>113</v>
      </c>
      <c r="P21" s="154"/>
      <c r="Q21" s="157" t="s">
        <v>116</v>
      </c>
      <c r="R21" s="158"/>
      <c r="S21" s="178" t="s">
        <v>97</v>
      </c>
      <c r="T21" s="59" t="s">
        <v>118</v>
      </c>
      <c r="U21" s="176" t="s">
        <v>114</v>
      </c>
      <c r="V21" s="21" t="s">
        <v>115</v>
      </c>
      <c r="W21" s="14" t="s">
        <v>117</v>
      </c>
      <c r="X21" s="14" t="s">
        <v>98</v>
      </c>
      <c r="Y21" s="21" t="s">
        <v>119</v>
      </c>
      <c r="Z21" s="174" t="s">
        <v>120</v>
      </c>
    </row>
    <row r="22" spans="2:26" ht="18" customHeight="1">
      <c r="B22" s="174"/>
      <c r="C22" s="186"/>
      <c r="D22" s="189"/>
      <c r="E22" s="48" t="s">
        <v>17</v>
      </c>
      <c r="F22" s="21" t="s">
        <v>16</v>
      </c>
      <c r="G22" s="21" t="s">
        <v>15</v>
      </c>
      <c r="H22" s="21" t="s">
        <v>14</v>
      </c>
      <c r="I22" s="21" t="s">
        <v>13</v>
      </c>
      <c r="J22" s="21" t="s">
        <v>12</v>
      </c>
      <c r="K22" s="64" t="s">
        <v>11</v>
      </c>
      <c r="L22" s="22" t="s">
        <v>76</v>
      </c>
      <c r="M22" s="153" t="s">
        <v>76</v>
      </c>
      <c r="N22" s="154"/>
      <c r="O22" s="153" t="s">
        <v>77</v>
      </c>
      <c r="P22" s="154"/>
      <c r="Q22" s="155" t="s">
        <v>10</v>
      </c>
      <c r="R22" s="156"/>
      <c r="S22" s="178"/>
      <c r="T22" s="59" t="s">
        <v>10</v>
      </c>
      <c r="U22" s="177"/>
      <c r="V22" s="22" t="s">
        <v>77</v>
      </c>
      <c r="W22" s="14" t="s">
        <v>29</v>
      </c>
      <c r="X22" s="14" t="s">
        <v>29</v>
      </c>
      <c r="Y22" s="22" t="s">
        <v>77</v>
      </c>
      <c r="Z22" s="174"/>
    </row>
    <row r="23" spans="2:26" ht="18" customHeight="1">
      <c r="B23" s="175"/>
      <c r="C23" s="187"/>
      <c r="D23" s="189"/>
      <c r="E23" s="48" t="s">
        <v>4</v>
      </c>
      <c r="F23" s="21" t="s">
        <v>9</v>
      </c>
      <c r="G23" s="21" t="s">
        <v>9</v>
      </c>
      <c r="H23" s="21" t="s">
        <v>9</v>
      </c>
      <c r="I23" s="21" t="s">
        <v>9</v>
      </c>
      <c r="J23" s="21" t="s">
        <v>8</v>
      </c>
      <c r="K23" s="64" t="s">
        <v>5</v>
      </c>
      <c r="L23" s="64" t="s">
        <v>4</v>
      </c>
      <c r="M23" s="21" t="s">
        <v>7</v>
      </c>
      <c r="N23" s="21" t="s">
        <v>6</v>
      </c>
      <c r="O23" s="21" t="s">
        <v>7</v>
      </c>
      <c r="P23" s="21" t="s">
        <v>6</v>
      </c>
      <c r="Q23" s="58" t="s">
        <v>5</v>
      </c>
      <c r="R23" s="63" t="s">
        <v>4</v>
      </c>
      <c r="S23" s="179"/>
      <c r="T23" s="56" t="s">
        <v>4</v>
      </c>
      <c r="U23" s="117" t="s">
        <v>79</v>
      </c>
      <c r="V23" s="64" t="s">
        <v>4</v>
      </c>
      <c r="W23" s="14" t="s">
        <v>4</v>
      </c>
      <c r="X23" s="14" t="s">
        <v>4</v>
      </c>
      <c r="Y23" s="21" t="s">
        <v>3</v>
      </c>
      <c r="Z23" s="175"/>
    </row>
    <row r="24" spans="2:26" ht="18" customHeight="1">
      <c r="B24" s="180" t="s">
        <v>2</v>
      </c>
      <c r="C24" s="181"/>
      <c r="D24" s="182"/>
      <c r="E24" s="32">
        <f>ROUND(SUM(E25:E36),3)</f>
        <v>0</v>
      </c>
      <c r="F24" s="33" t="e">
        <f t="shared" ref="F24:P24" si="0">ROUND(SUMPRODUCT(F25:F36,$E25:$E36)/$E24,4)</f>
        <v>#DIV/0!</v>
      </c>
      <c r="G24" s="33" t="e">
        <f t="shared" si="0"/>
        <v>#DIV/0!</v>
      </c>
      <c r="H24" s="33" t="e">
        <f t="shared" si="0"/>
        <v>#DIV/0!</v>
      </c>
      <c r="I24" s="33" t="e">
        <f t="shared" si="0"/>
        <v>#DIV/0!</v>
      </c>
      <c r="J24" s="33" t="e">
        <f t="shared" si="0"/>
        <v>#DIV/0!</v>
      </c>
      <c r="K24" s="33" t="e">
        <f t="shared" si="0"/>
        <v>#DIV/0!</v>
      </c>
      <c r="L24" s="33" t="e">
        <f t="shared" si="0"/>
        <v>#DIV/0!</v>
      </c>
      <c r="M24" s="33" t="e">
        <f t="shared" si="0"/>
        <v>#DIV/0!</v>
      </c>
      <c r="N24" s="33" t="e">
        <f t="shared" si="0"/>
        <v>#DIV/0!</v>
      </c>
      <c r="O24" s="33" t="e">
        <f t="shared" si="0"/>
        <v>#DIV/0!</v>
      </c>
      <c r="P24" s="33" t="e">
        <f t="shared" si="0"/>
        <v>#DIV/0!</v>
      </c>
      <c r="Q24" s="35" t="e">
        <f t="shared" ref="Q24" si="1">SUMPRODUCT(Q25:Q36,$E25:$E36)/$E24</f>
        <v>#DIV/0!</v>
      </c>
      <c r="R24" s="35" t="e">
        <f>ROUND(SUMPRODUCT(R25:R36,$E25:$E36)/$E24,2)</f>
        <v>#DIV/0!</v>
      </c>
      <c r="S24" s="35" t="s">
        <v>72</v>
      </c>
      <c r="T24" s="35" t="e">
        <f t="shared" ref="T24:Z24" si="2">SUMPRODUCT(T25:T36,$E25:$E36)/$E24</f>
        <v>#DIV/0!</v>
      </c>
      <c r="U24" s="33" t="e">
        <f>ROUND(SUMPRODUCT(U25:U36,$E25:$E36)/$E24,4)</f>
        <v>#DIV/0!</v>
      </c>
      <c r="V24" s="33" t="e">
        <f>ROUND(SUMPRODUCT(V25:V36,$E25:$E36)/$E24,4)</f>
        <v>#DIV/0!</v>
      </c>
      <c r="W24" s="36" t="e">
        <f>ROUND(SUMPRODUCT(W25:W36,$E25:$E36)/$E24,2)</f>
        <v>#DIV/0!</v>
      </c>
      <c r="X24" s="36" t="e">
        <f>ROUND(SUMPRODUCT(X25:X36,$E25:$E36)/$E24,2)</f>
        <v>#VALUE!</v>
      </c>
      <c r="Y24" s="33" t="e">
        <f>ROUND(SUMPRODUCT(Y25:Y36,$E25:$E36)/$E24,4)</f>
        <v>#DIV/0!</v>
      </c>
      <c r="Z24" s="33" t="e">
        <f t="shared" si="2"/>
        <v>#DIV/0!</v>
      </c>
    </row>
    <row r="25" spans="2:26" s="13" customFormat="1" ht="18" customHeight="1">
      <c r="B25" s="31" t="s">
        <v>121</v>
      </c>
      <c r="C25" s="27"/>
      <c r="D25" s="27"/>
      <c r="E25" s="40"/>
      <c r="F25" s="27"/>
      <c r="G25" s="27"/>
      <c r="H25" s="41"/>
      <c r="I25" s="41"/>
      <c r="J25" s="41"/>
      <c r="K25" s="41"/>
      <c r="L25" s="41"/>
      <c r="M25" s="41"/>
      <c r="N25" s="41"/>
      <c r="O25" s="41"/>
      <c r="P25" s="41"/>
      <c r="Q25" s="85"/>
      <c r="R25" s="86">
        <f>Q25*(1-L25)/(1-K25)</f>
        <v>0</v>
      </c>
      <c r="S25" s="87" t="s">
        <v>80</v>
      </c>
      <c r="T25" s="88" t="str">
        <f>IF(S25="증빙자료"," ",IF(S25="KS E 3707",($R25-6*(9*$G25*100*(1-$L25)+($L25*100))),IF($S25="2006 IPCC G/L",($R25-50.6*$G25*100*(1-$L25)-5.85*$L25*100-0.191*$H25*100*(1-$L25)),IF($S25="ASTM D2015",($R25-5.72*9*($G25*100*(1-$L25)+0.1119*$L25*100)),IF(S25="ASTM D5865",(($Q25*4.1868+0.01*8.3143*298.15*($G25*100*(1-$K25)/(2*2.016)-2*$H25*100*(1-$K25)/31.9988-$I25*100*(1-$K25)/28.0134)-0.01*43985*$G25*100*(1-$K25)/2.016)*(1-$L25)/(1-$K25)-(0.01*43985*($L25*100/18.0154)))/4.1868," ")))))</f>
        <v xml:space="preserve"> </v>
      </c>
      <c r="U25" s="29">
        <f>(M25*O25+N25*P25)</f>
        <v>0</v>
      </c>
      <c r="V25" s="29">
        <f>J25*(100-L25)/(100-K25)</f>
        <v>0</v>
      </c>
      <c r="W25" s="30">
        <f t="shared" ref="W25:W36" si="3">R25*10^3*4.1868*10^-6</f>
        <v>0</v>
      </c>
      <c r="X25" s="30" t="e">
        <f>T25*10^3*4.1868*10^-6</f>
        <v>#VALUE!</v>
      </c>
      <c r="Y25" s="29">
        <f>F25*(1-L25)</f>
        <v>0</v>
      </c>
      <c r="Z25" s="60" t="e">
        <f>1-((U25*V25)/(1-U25)/Y25)</f>
        <v>#DIV/0!</v>
      </c>
    </row>
    <row r="26" spans="2:26" s="13" customFormat="1" ht="18" customHeight="1">
      <c r="B26" s="31" t="s">
        <v>122</v>
      </c>
      <c r="C26" s="27"/>
      <c r="D26" s="27"/>
      <c r="E26" s="40"/>
      <c r="F26" s="27"/>
      <c r="G26" s="27"/>
      <c r="H26" s="41"/>
      <c r="I26" s="41"/>
      <c r="J26" s="41"/>
      <c r="K26" s="41"/>
      <c r="L26" s="41"/>
      <c r="M26" s="41"/>
      <c r="N26" s="41"/>
      <c r="O26" s="41"/>
      <c r="P26" s="41"/>
      <c r="Q26" s="85"/>
      <c r="R26" s="86">
        <f>Q26*(1-L26)/(1-K26)</f>
        <v>0</v>
      </c>
      <c r="S26" s="87"/>
      <c r="T26" s="88" t="str">
        <f t="shared" ref="T26:T36" si="4">IF(S26="증빙자료"," ",IF(S26="KS E 3707",($R26-6*(9*$G26*100*(1-$L26)+($L26*100))),IF($S26="2006 IPCC G/L",($R26-50.6*$G26*100*(1-$L26)-5.85*$L26*100-0.191*$H26*100*(1-$L26)),IF($S26="ASTM D2015",($R26-5.72*9*($G26*100*(1-$L26)+0.1119*$L26*100)),IF(S26="ASTM D5865",(($Q26*4.1868+0.01*8.3143*298.15*($G26*100*(1-$K26)/(2*2.016)-2*$H26*100*(1-$K26)/31.9988-$I26*100*(1-$K26)/28.0134)-0.01*43985*$G26*100*(1-$K26)/2.016)*(1-$L26)/(1-$K26)-(0.01*43985*($L26*100/18.0154)))/4.1868," ")))))</f>
        <v xml:space="preserve"> </v>
      </c>
      <c r="U26" s="29">
        <f>(M26*O26+N26*P26)</f>
        <v>0</v>
      </c>
      <c r="V26" s="29">
        <f>J26*(100-L26)/(100-K26)</f>
        <v>0</v>
      </c>
      <c r="W26" s="30">
        <f t="shared" ref="W26" si="5">R26*10^3*4.1868*10^-6</f>
        <v>0</v>
      </c>
      <c r="X26" s="30" t="e">
        <f>T26*10^3*4.1868*10^-6</f>
        <v>#VALUE!</v>
      </c>
      <c r="Y26" s="29">
        <f>F26*(1-L26)</f>
        <v>0</v>
      </c>
      <c r="Z26" s="60" t="e">
        <f t="shared" ref="Z26:Z36" si="6">1-((U26*V26)/(1-U26)/Y26)</f>
        <v>#DIV/0!</v>
      </c>
    </row>
    <row r="27" spans="2:26" s="13" customFormat="1" ht="18" customHeight="1">
      <c r="B27" s="31" t="s">
        <v>123</v>
      </c>
      <c r="C27" s="27"/>
      <c r="D27" s="27"/>
      <c r="E27" s="40"/>
      <c r="F27" s="27"/>
      <c r="G27" s="27"/>
      <c r="H27" s="41"/>
      <c r="I27" s="41"/>
      <c r="J27" s="41"/>
      <c r="K27" s="41"/>
      <c r="L27" s="41"/>
      <c r="M27" s="41"/>
      <c r="N27" s="41"/>
      <c r="O27" s="41"/>
      <c r="P27" s="41"/>
      <c r="Q27" s="85"/>
      <c r="R27" s="86">
        <f t="shared" ref="R27:R29" si="7">Q27*(1-L27)/(1-K27)</f>
        <v>0</v>
      </c>
      <c r="S27" s="87"/>
      <c r="T27" s="88" t="str">
        <f t="shared" si="4"/>
        <v xml:space="preserve"> </v>
      </c>
      <c r="U27" s="29">
        <f t="shared" ref="U27:U28" si="8">(M27*O27+N27*P27)</f>
        <v>0</v>
      </c>
      <c r="V27" s="29">
        <f t="shared" ref="V27:V28" si="9">J27*(100-L27)/(100-K27)</f>
        <v>0</v>
      </c>
      <c r="W27" s="30">
        <f t="shared" ref="W27:W28" si="10">R27*10^3*4.1868*10^-6</f>
        <v>0</v>
      </c>
      <c r="X27" s="30" t="e">
        <f t="shared" ref="X27:X29" si="11">T27*10^3*4.1868*10^-6</f>
        <v>#VALUE!</v>
      </c>
      <c r="Y27" s="29">
        <f t="shared" ref="Y27:Y28" si="12">F27*(1-L27)</f>
        <v>0</v>
      </c>
      <c r="Z27" s="60" t="e">
        <f t="shared" si="6"/>
        <v>#DIV/0!</v>
      </c>
    </row>
    <row r="28" spans="2:26" s="13" customFormat="1" ht="18" customHeight="1">
      <c r="B28" s="31" t="s">
        <v>124</v>
      </c>
      <c r="C28" s="27"/>
      <c r="D28" s="27"/>
      <c r="E28" s="40"/>
      <c r="F28" s="27"/>
      <c r="G28" s="27"/>
      <c r="H28" s="41"/>
      <c r="I28" s="41"/>
      <c r="J28" s="41"/>
      <c r="K28" s="41"/>
      <c r="L28" s="41"/>
      <c r="M28" s="41"/>
      <c r="N28" s="41"/>
      <c r="O28" s="41"/>
      <c r="P28" s="41"/>
      <c r="Q28" s="85"/>
      <c r="R28" s="86">
        <f t="shared" si="7"/>
        <v>0</v>
      </c>
      <c r="S28" s="87"/>
      <c r="T28" s="88" t="str">
        <f t="shared" si="4"/>
        <v xml:space="preserve"> </v>
      </c>
      <c r="U28" s="29">
        <f t="shared" si="8"/>
        <v>0</v>
      </c>
      <c r="V28" s="29">
        <f t="shared" si="9"/>
        <v>0</v>
      </c>
      <c r="W28" s="30">
        <f t="shared" si="10"/>
        <v>0</v>
      </c>
      <c r="X28" s="30" t="e">
        <f t="shared" si="11"/>
        <v>#VALUE!</v>
      </c>
      <c r="Y28" s="29">
        <f t="shared" si="12"/>
        <v>0</v>
      </c>
      <c r="Z28" s="60" t="e">
        <f t="shared" si="6"/>
        <v>#DIV/0!</v>
      </c>
    </row>
    <row r="29" spans="2:26" s="13" customFormat="1" ht="18" customHeight="1">
      <c r="B29" s="31" t="s">
        <v>125</v>
      </c>
      <c r="C29" s="27"/>
      <c r="D29" s="27"/>
      <c r="E29" s="40"/>
      <c r="F29" s="27"/>
      <c r="G29" s="27"/>
      <c r="H29" s="41"/>
      <c r="I29" s="41"/>
      <c r="J29" s="41"/>
      <c r="K29" s="41"/>
      <c r="L29" s="41"/>
      <c r="M29" s="41"/>
      <c r="N29" s="41"/>
      <c r="O29" s="41"/>
      <c r="P29" s="41"/>
      <c r="Q29" s="85"/>
      <c r="R29" s="86">
        <f t="shared" si="7"/>
        <v>0</v>
      </c>
      <c r="S29" s="87"/>
      <c r="T29" s="88" t="str">
        <f t="shared" si="4"/>
        <v xml:space="preserve"> </v>
      </c>
      <c r="U29" s="29">
        <f t="shared" ref="U29" si="13">(M29*O29+N29*P29)</f>
        <v>0</v>
      </c>
      <c r="V29" s="29">
        <f t="shared" ref="V29" si="14">J29*(100-L29)/(100-K29)</f>
        <v>0</v>
      </c>
      <c r="W29" s="30">
        <f t="shared" ref="W29" si="15">R29*10^3*4.1868*10^-6</f>
        <v>0</v>
      </c>
      <c r="X29" s="30" t="e">
        <f t="shared" si="11"/>
        <v>#VALUE!</v>
      </c>
      <c r="Y29" s="29">
        <f t="shared" ref="Y29" si="16">F29*(1-L29)</f>
        <v>0</v>
      </c>
      <c r="Z29" s="60" t="e">
        <f t="shared" si="6"/>
        <v>#DIV/0!</v>
      </c>
    </row>
    <row r="30" spans="2:26" s="13" customFormat="1" ht="18" customHeight="1">
      <c r="B30" s="31" t="s">
        <v>126</v>
      </c>
      <c r="C30" s="27"/>
      <c r="D30" s="27"/>
      <c r="E30" s="40"/>
      <c r="F30" s="27"/>
      <c r="G30" s="27"/>
      <c r="H30" s="41"/>
      <c r="I30" s="41"/>
      <c r="J30" s="41"/>
      <c r="K30" s="41"/>
      <c r="L30" s="41"/>
      <c r="M30" s="41"/>
      <c r="N30" s="41"/>
      <c r="O30" s="41"/>
      <c r="P30" s="41"/>
      <c r="Q30" s="85"/>
      <c r="R30" s="86">
        <f t="shared" ref="R30:R36" si="17">Q30*(1-L30)/(1-K30)</f>
        <v>0</v>
      </c>
      <c r="S30" s="87"/>
      <c r="T30" s="88" t="str">
        <f t="shared" si="4"/>
        <v xml:space="preserve"> </v>
      </c>
      <c r="U30" s="29">
        <f t="shared" ref="U30:U36" si="18">(M30*O30+N30*P30)</f>
        <v>0</v>
      </c>
      <c r="V30" s="29">
        <f t="shared" ref="V30:V36" si="19">J30*(100-L30)/(100-K30)</f>
        <v>0</v>
      </c>
      <c r="W30" s="30">
        <f t="shared" si="3"/>
        <v>0</v>
      </c>
      <c r="X30" s="30" t="e">
        <f t="shared" ref="X30:X36" si="20">T30*10^3*4.1868*10^-6</f>
        <v>#VALUE!</v>
      </c>
      <c r="Y30" s="29">
        <f t="shared" ref="Y30:Y36" si="21">F30*(1-L30)</f>
        <v>0</v>
      </c>
      <c r="Z30" s="60" t="e">
        <f t="shared" si="6"/>
        <v>#DIV/0!</v>
      </c>
    </row>
    <row r="31" spans="2:26" s="13" customFormat="1" ht="18" customHeight="1">
      <c r="B31" s="31" t="s">
        <v>127</v>
      </c>
      <c r="C31" s="27"/>
      <c r="D31" s="27"/>
      <c r="E31" s="40"/>
      <c r="F31" s="27"/>
      <c r="G31" s="27"/>
      <c r="H31" s="41"/>
      <c r="I31" s="41"/>
      <c r="J31" s="41"/>
      <c r="K31" s="41"/>
      <c r="L31" s="41"/>
      <c r="M31" s="41"/>
      <c r="N31" s="41"/>
      <c r="O31" s="41"/>
      <c r="P31" s="41"/>
      <c r="Q31" s="85"/>
      <c r="R31" s="86">
        <f t="shared" si="17"/>
        <v>0</v>
      </c>
      <c r="S31" s="87"/>
      <c r="T31" s="88" t="str">
        <f t="shared" si="4"/>
        <v xml:space="preserve"> </v>
      </c>
      <c r="U31" s="29">
        <f t="shared" si="18"/>
        <v>0</v>
      </c>
      <c r="V31" s="29">
        <f t="shared" si="19"/>
        <v>0</v>
      </c>
      <c r="W31" s="30">
        <f t="shared" si="3"/>
        <v>0</v>
      </c>
      <c r="X31" s="30" t="e">
        <f t="shared" si="20"/>
        <v>#VALUE!</v>
      </c>
      <c r="Y31" s="29">
        <f t="shared" si="21"/>
        <v>0</v>
      </c>
      <c r="Z31" s="60" t="e">
        <f t="shared" si="6"/>
        <v>#DIV/0!</v>
      </c>
    </row>
    <row r="32" spans="2:26" s="13" customFormat="1" ht="18" customHeight="1">
      <c r="B32" s="31" t="s">
        <v>128</v>
      </c>
      <c r="C32" s="27"/>
      <c r="D32" s="27"/>
      <c r="E32" s="40"/>
      <c r="F32" s="27"/>
      <c r="G32" s="27"/>
      <c r="H32" s="41"/>
      <c r="I32" s="41"/>
      <c r="J32" s="41"/>
      <c r="K32" s="41"/>
      <c r="L32" s="41"/>
      <c r="M32" s="41"/>
      <c r="N32" s="41"/>
      <c r="O32" s="41"/>
      <c r="P32" s="41"/>
      <c r="Q32" s="85"/>
      <c r="R32" s="86">
        <f t="shared" si="17"/>
        <v>0</v>
      </c>
      <c r="S32" s="87"/>
      <c r="T32" s="88" t="str">
        <f t="shared" si="4"/>
        <v xml:space="preserve"> </v>
      </c>
      <c r="U32" s="29">
        <f t="shared" si="18"/>
        <v>0</v>
      </c>
      <c r="V32" s="29">
        <f t="shared" si="19"/>
        <v>0</v>
      </c>
      <c r="W32" s="30">
        <f t="shared" si="3"/>
        <v>0</v>
      </c>
      <c r="X32" s="30" t="e">
        <f t="shared" si="20"/>
        <v>#VALUE!</v>
      </c>
      <c r="Y32" s="29">
        <f t="shared" si="21"/>
        <v>0</v>
      </c>
      <c r="Z32" s="60" t="e">
        <f t="shared" si="6"/>
        <v>#DIV/0!</v>
      </c>
    </row>
    <row r="33" spans="2:26" s="13" customFormat="1" ht="18" customHeight="1">
      <c r="B33" s="31" t="s">
        <v>129</v>
      </c>
      <c r="C33" s="27"/>
      <c r="D33" s="27"/>
      <c r="E33" s="40"/>
      <c r="F33" s="27"/>
      <c r="G33" s="27"/>
      <c r="H33" s="41"/>
      <c r="I33" s="41"/>
      <c r="J33" s="41"/>
      <c r="K33" s="41"/>
      <c r="L33" s="41"/>
      <c r="M33" s="41"/>
      <c r="N33" s="41"/>
      <c r="O33" s="41"/>
      <c r="P33" s="41"/>
      <c r="Q33" s="85"/>
      <c r="R33" s="86">
        <f t="shared" si="17"/>
        <v>0</v>
      </c>
      <c r="S33" s="87"/>
      <c r="T33" s="88" t="str">
        <f t="shared" si="4"/>
        <v xml:space="preserve"> </v>
      </c>
      <c r="U33" s="29">
        <f t="shared" si="18"/>
        <v>0</v>
      </c>
      <c r="V33" s="29">
        <f t="shared" si="19"/>
        <v>0</v>
      </c>
      <c r="W33" s="30">
        <f t="shared" si="3"/>
        <v>0</v>
      </c>
      <c r="X33" s="30" t="e">
        <f t="shared" si="20"/>
        <v>#VALUE!</v>
      </c>
      <c r="Y33" s="29">
        <f t="shared" si="21"/>
        <v>0</v>
      </c>
      <c r="Z33" s="60" t="e">
        <f t="shared" si="6"/>
        <v>#DIV/0!</v>
      </c>
    </row>
    <row r="34" spans="2:26" s="13" customFormat="1" ht="18" customHeight="1">
      <c r="B34" s="31" t="s">
        <v>130</v>
      </c>
      <c r="C34" s="27"/>
      <c r="D34" s="27"/>
      <c r="E34" s="40"/>
      <c r="F34" s="27"/>
      <c r="G34" s="27"/>
      <c r="H34" s="41"/>
      <c r="I34" s="41"/>
      <c r="J34" s="41"/>
      <c r="K34" s="41"/>
      <c r="L34" s="41"/>
      <c r="M34" s="41"/>
      <c r="N34" s="41"/>
      <c r="O34" s="41"/>
      <c r="P34" s="41"/>
      <c r="Q34" s="85"/>
      <c r="R34" s="86">
        <f t="shared" si="17"/>
        <v>0</v>
      </c>
      <c r="S34" s="87"/>
      <c r="T34" s="88" t="str">
        <f t="shared" si="4"/>
        <v xml:space="preserve"> </v>
      </c>
      <c r="U34" s="29">
        <f t="shared" si="18"/>
        <v>0</v>
      </c>
      <c r="V34" s="29">
        <f t="shared" si="19"/>
        <v>0</v>
      </c>
      <c r="W34" s="30">
        <f t="shared" si="3"/>
        <v>0</v>
      </c>
      <c r="X34" s="30" t="e">
        <f t="shared" si="20"/>
        <v>#VALUE!</v>
      </c>
      <c r="Y34" s="29">
        <f t="shared" si="21"/>
        <v>0</v>
      </c>
      <c r="Z34" s="60" t="e">
        <f t="shared" si="6"/>
        <v>#DIV/0!</v>
      </c>
    </row>
    <row r="35" spans="2:26" s="13" customFormat="1" ht="18" customHeight="1">
      <c r="B35" s="31" t="s">
        <v>131</v>
      </c>
      <c r="C35" s="27"/>
      <c r="D35" s="27"/>
      <c r="E35" s="40"/>
      <c r="F35" s="27"/>
      <c r="G35" s="27"/>
      <c r="H35" s="41"/>
      <c r="I35" s="41"/>
      <c r="J35" s="41"/>
      <c r="K35" s="41"/>
      <c r="L35" s="41"/>
      <c r="M35" s="41"/>
      <c r="N35" s="41"/>
      <c r="O35" s="41"/>
      <c r="P35" s="41"/>
      <c r="Q35" s="85"/>
      <c r="R35" s="86">
        <f t="shared" si="17"/>
        <v>0</v>
      </c>
      <c r="S35" s="87"/>
      <c r="T35" s="88" t="str">
        <f t="shared" si="4"/>
        <v xml:space="preserve"> </v>
      </c>
      <c r="U35" s="29">
        <f t="shared" si="18"/>
        <v>0</v>
      </c>
      <c r="V35" s="29">
        <f t="shared" si="19"/>
        <v>0</v>
      </c>
      <c r="W35" s="30">
        <f t="shared" si="3"/>
        <v>0</v>
      </c>
      <c r="X35" s="30" t="e">
        <f t="shared" si="20"/>
        <v>#VALUE!</v>
      </c>
      <c r="Y35" s="29">
        <f t="shared" si="21"/>
        <v>0</v>
      </c>
      <c r="Z35" s="60" t="e">
        <f t="shared" si="6"/>
        <v>#DIV/0!</v>
      </c>
    </row>
    <row r="36" spans="2:26" s="13" customFormat="1" ht="18" customHeight="1">
      <c r="B36" s="31" t="s">
        <v>132</v>
      </c>
      <c r="C36" s="27"/>
      <c r="D36" s="27"/>
      <c r="E36" s="40"/>
      <c r="F36" s="27"/>
      <c r="G36" s="27"/>
      <c r="H36" s="41"/>
      <c r="I36" s="41"/>
      <c r="J36" s="41"/>
      <c r="K36" s="41"/>
      <c r="L36" s="41"/>
      <c r="M36" s="41"/>
      <c r="N36" s="41"/>
      <c r="O36" s="41"/>
      <c r="P36" s="41"/>
      <c r="Q36" s="85"/>
      <c r="R36" s="86">
        <f t="shared" si="17"/>
        <v>0</v>
      </c>
      <c r="S36" s="87"/>
      <c r="T36" s="88" t="str">
        <f t="shared" si="4"/>
        <v xml:space="preserve"> </v>
      </c>
      <c r="U36" s="29">
        <f t="shared" si="18"/>
        <v>0</v>
      </c>
      <c r="V36" s="29">
        <f t="shared" si="19"/>
        <v>0</v>
      </c>
      <c r="W36" s="30">
        <f t="shared" si="3"/>
        <v>0</v>
      </c>
      <c r="X36" s="30" t="e">
        <f t="shared" si="20"/>
        <v>#VALUE!</v>
      </c>
      <c r="Y36" s="29">
        <f t="shared" si="21"/>
        <v>0</v>
      </c>
      <c r="Z36" s="60" t="e">
        <f t="shared" si="6"/>
        <v>#DIV/0!</v>
      </c>
    </row>
    <row r="37" spans="2:26" ht="16.5" customHeight="1"/>
  </sheetData>
  <mergeCells count="40">
    <mergeCell ref="U21:U22"/>
    <mergeCell ref="S21:S23"/>
    <mergeCell ref="B24:D24"/>
    <mergeCell ref="B17:B18"/>
    <mergeCell ref="B21:B23"/>
    <mergeCell ref="C21:C23"/>
    <mergeCell ref="D21:D23"/>
    <mergeCell ref="O10:R10"/>
    <mergeCell ref="C4:F4"/>
    <mergeCell ref="C5:F5"/>
    <mergeCell ref="C6:F6"/>
    <mergeCell ref="O22:P22"/>
    <mergeCell ref="Q22:R22"/>
    <mergeCell ref="M21:N21"/>
    <mergeCell ref="O21:P21"/>
    <mergeCell ref="Q21:R21"/>
    <mergeCell ref="J18:K18"/>
    <mergeCell ref="F21:I21"/>
    <mergeCell ref="J21:K21"/>
    <mergeCell ref="M22:N22"/>
    <mergeCell ref="N17:Z19"/>
    <mergeCell ref="N16:Z16"/>
    <mergeCell ref="Z21:Z23"/>
    <mergeCell ref="R2:U2"/>
    <mergeCell ref="V2:Y2"/>
    <mergeCell ref="V6:Y6"/>
    <mergeCell ref="O4:R4"/>
    <mergeCell ref="S4:U4"/>
    <mergeCell ref="V3:Y3"/>
    <mergeCell ref="V4:Y4"/>
    <mergeCell ref="V5:Y5"/>
    <mergeCell ref="C12:F12"/>
    <mergeCell ref="C13:F13"/>
    <mergeCell ref="C14:F14"/>
    <mergeCell ref="H9:L9"/>
    <mergeCell ref="H10:L10"/>
    <mergeCell ref="H11:L11"/>
    <mergeCell ref="H12:L12"/>
    <mergeCell ref="H13:L13"/>
    <mergeCell ref="H14:L14"/>
  </mergeCells>
  <phoneticPr fontId="6" type="noConversion"/>
  <dataValidations count="1">
    <dataValidation type="list" allowBlank="1" showInputMessage="1" showErrorMessage="1" sqref="WVZ983047:WVZ983059 WMD983047:WMD983059 WCH983047:WCH983059 VSL983047:VSL983059 VIP983047:VIP983059 UYT983047:UYT983059 UOX983047:UOX983059 UFB983047:UFB983059 TVF983047:TVF983059 TLJ983047:TLJ983059 TBN983047:TBN983059 SRR983047:SRR983059 SHV983047:SHV983059 RXZ983047:RXZ983059 ROD983047:ROD983059 REH983047:REH983059 QUL983047:QUL983059 QKP983047:QKP983059 QAT983047:QAT983059 PQX983047:PQX983059 PHB983047:PHB983059 OXF983047:OXF983059 ONJ983047:ONJ983059 ODN983047:ODN983059 NTR983047:NTR983059 NJV983047:NJV983059 MZZ983047:MZZ983059 MQD983047:MQD983059 MGH983047:MGH983059 LWL983047:LWL983059 LMP983047:LMP983059 LCT983047:LCT983059 KSX983047:KSX983059 KJB983047:KJB983059 JZF983047:JZF983059 JPJ983047:JPJ983059 JFN983047:JFN983059 IVR983047:IVR983059 ILV983047:ILV983059 IBZ983047:IBZ983059 HSD983047:HSD983059 HIH983047:HIH983059 GYL983047:GYL983059 GOP983047:GOP983059 GET983047:GET983059 FUX983047:FUX983059 FLB983047:FLB983059 FBF983047:FBF983059 ERJ983047:ERJ983059 EHN983047:EHN983059 DXR983047:DXR983059 DNV983047:DNV983059 DDZ983047:DDZ983059 CUD983047:CUD983059 CKH983047:CKH983059 CAL983047:CAL983059 BQP983047:BQP983059 BGT983047:BGT983059 AWX983047:AWX983059 ANB983047:ANB983059 ADF983047:ADF983059 TJ983047:TJ983059 JN983047:JN983059 S983047:S983059 WVZ917511:WVZ917523 WMD917511:WMD917523 WCH917511:WCH917523 VSL917511:VSL917523 VIP917511:VIP917523 UYT917511:UYT917523 UOX917511:UOX917523 UFB917511:UFB917523 TVF917511:TVF917523 TLJ917511:TLJ917523 TBN917511:TBN917523 SRR917511:SRR917523 SHV917511:SHV917523 RXZ917511:RXZ917523 ROD917511:ROD917523 REH917511:REH917523 QUL917511:QUL917523 QKP917511:QKP917523 QAT917511:QAT917523 PQX917511:PQX917523 PHB917511:PHB917523 OXF917511:OXF917523 ONJ917511:ONJ917523 ODN917511:ODN917523 NTR917511:NTR917523 NJV917511:NJV917523 MZZ917511:MZZ917523 MQD917511:MQD917523 MGH917511:MGH917523 LWL917511:LWL917523 LMP917511:LMP917523 LCT917511:LCT917523 KSX917511:KSX917523 KJB917511:KJB917523 JZF917511:JZF917523 JPJ917511:JPJ917523 JFN917511:JFN917523 IVR917511:IVR917523 ILV917511:ILV917523 IBZ917511:IBZ917523 HSD917511:HSD917523 HIH917511:HIH917523 GYL917511:GYL917523 GOP917511:GOP917523 GET917511:GET917523 FUX917511:FUX917523 FLB917511:FLB917523 FBF917511:FBF917523 ERJ917511:ERJ917523 EHN917511:EHN917523 DXR917511:DXR917523 DNV917511:DNV917523 DDZ917511:DDZ917523 CUD917511:CUD917523 CKH917511:CKH917523 CAL917511:CAL917523 BQP917511:BQP917523 BGT917511:BGT917523 AWX917511:AWX917523 ANB917511:ANB917523 ADF917511:ADF917523 TJ917511:TJ917523 JN917511:JN917523 S917511:S917523 WVZ851975:WVZ851987 WMD851975:WMD851987 WCH851975:WCH851987 VSL851975:VSL851987 VIP851975:VIP851987 UYT851975:UYT851987 UOX851975:UOX851987 UFB851975:UFB851987 TVF851975:TVF851987 TLJ851975:TLJ851987 TBN851975:TBN851987 SRR851975:SRR851987 SHV851975:SHV851987 RXZ851975:RXZ851987 ROD851975:ROD851987 REH851975:REH851987 QUL851975:QUL851987 QKP851975:QKP851987 QAT851975:QAT851987 PQX851975:PQX851987 PHB851975:PHB851987 OXF851975:OXF851987 ONJ851975:ONJ851987 ODN851975:ODN851987 NTR851975:NTR851987 NJV851975:NJV851987 MZZ851975:MZZ851987 MQD851975:MQD851987 MGH851975:MGH851987 LWL851975:LWL851987 LMP851975:LMP851987 LCT851975:LCT851987 KSX851975:KSX851987 KJB851975:KJB851987 JZF851975:JZF851987 JPJ851975:JPJ851987 JFN851975:JFN851987 IVR851975:IVR851987 ILV851975:ILV851987 IBZ851975:IBZ851987 HSD851975:HSD851987 HIH851975:HIH851987 GYL851975:GYL851987 GOP851975:GOP851987 GET851975:GET851987 FUX851975:FUX851987 FLB851975:FLB851987 FBF851975:FBF851987 ERJ851975:ERJ851987 EHN851975:EHN851987 DXR851975:DXR851987 DNV851975:DNV851987 DDZ851975:DDZ851987 CUD851975:CUD851987 CKH851975:CKH851987 CAL851975:CAL851987 BQP851975:BQP851987 BGT851975:BGT851987 AWX851975:AWX851987 ANB851975:ANB851987 ADF851975:ADF851987 TJ851975:TJ851987 JN851975:JN851987 S851975:S851987 WVZ786439:WVZ786451 WMD786439:WMD786451 WCH786439:WCH786451 VSL786439:VSL786451 VIP786439:VIP786451 UYT786439:UYT786451 UOX786439:UOX786451 UFB786439:UFB786451 TVF786439:TVF786451 TLJ786439:TLJ786451 TBN786439:TBN786451 SRR786439:SRR786451 SHV786439:SHV786451 RXZ786439:RXZ786451 ROD786439:ROD786451 REH786439:REH786451 QUL786439:QUL786451 QKP786439:QKP786451 QAT786439:QAT786451 PQX786439:PQX786451 PHB786439:PHB786451 OXF786439:OXF786451 ONJ786439:ONJ786451 ODN786439:ODN786451 NTR786439:NTR786451 NJV786439:NJV786451 MZZ786439:MZZ786451 MQD786439:MQD786451 MGH786439:MGH786451 LWL786439:LWL786451 LMP786439:LMP786451 LCT786439:LCT786451 KSX786439:KSX786451 KJB786439:KJB786451 JZF786439:JZF786451 JPJ786439:JPJ786451 JFN786439:JFN786451 IVR786439:IVR786451 ILV786439:ILV786451 IBZ786439:IBZ786451 HSD786439:HSD786451 HIH786439:HIH786451 GYL786439:GYL786451 GOP786439:GOP786451 GET786439:GET786451 FUX786439:FUX786451 FLB786439:FLB786451 FBF786439:FBF786451 ERJ786439:ERJ786451 EHN786439:EHN786451 DXR786439:DXR786451 DNV786439:DNV786451 DDZ786439:DDZ786451 CUD786439:CUD786451 CKH786439:CKH786451 CAL786439:CAL786451 BQP786439:BQP786451 BGT786439:BGT786451 AWX786439:AWX786451 ANB786439:ANB786451 ADF786439:ADF786451 TJ786439:TJ786451 JN786439:JN786451 S786439:S786451 WVZ720903:WVZ720915 WMD720903:WMD720915 WCH720903:WCH720915 VSL720903:VSL720915 VIP720903:VIP720915 UYT720903:UYT720915 UOX720903:UOX720915 UFB720903:UFB720915 TVF720903:TVF720915 TLJ720903:TLJ720915 TBN720903:TBN720915 SRR720903:SRR720915 SHV720903:SHV720915 RXZ720903:RXZ720915 ROD720903:ROD720915 REH720903:REH720915 QUL720903:QUL720915 QKP720903:QKP720915 QAT720903:QAT720915 PQX720903:PQX720915 PHB720903:PHB720915 OXF720903:OXF720915 ONJ720903:ONJ720915 ODN720903:ODN720915 NTR720903:NTR720915 NJV720903:NJV720915 MZZ720903:MZZ720915 MQD720903:MQD720915 MGH720903:MGH720915 LWL720903:LWL720915 LMP720903:LMP720915 LCT720903:LCT720915 KSX720903:KSX720915 KJB720903:KJB720915 JZF720903:JZF720915 JPJ720903:JPJ720915 JFN720903:JFN720915 IVR720903:IVR720915 ILV720903:ILV720915 IBZ720903:IBZ720915 HSD720903:HSD720915 HIH720903:HIH720915 GYL720903:GYL720915 GOP720903:GOP720915 GET720903:GET720915 FUX720903:FUX720915 FLB720903:FLB720915 FBF720903:FBF720915 ERJ720903:ERJ720915 EHN720903:EHN720915 DXR720903:DXR720915 DNV720903:DNV720915 DDZ720903:DDZ720915 CUD720903:CUD720915 CKH720903:CKH720915 CAL720903:CAL720915 BQP720903:BQP720915 BGT720903:BGT720915 AWX720903:AWX720915 ANB720903:ANB720915 ADF720903:ADF720915 TJ720903:TJ720915 JN720903:JN720915 S720903:S720915 WVZ655367:WVZ655379 WMD655367:WMD655379 WCH655367:WCH655379 VSL655367:VSL655379 VIP655367:VIP655379 UYT655367:UYT655379 UOX655367:UOX655379 UFB655367:UFB655379 TVF655367:TVF655379 TLJ655367:TLJ655379 TBN655367:TBN655379 SRR655367:SRR655379 SHV655367:SHV655379 RXZ655367:RXZ655379 ROD655367:ROD655379 REH655367:REH655379 QUL655367:QUL655379 QKP655367:QKP655379 QAT655367:QAT655379 PQX655367:PQX655379 PHB655367:PHB655379 OXF655367:OXF655379 ONJ655367:ONJ655379 ODN655367:ODN655379 NTR655367:NTR655379 NJV655367:NJV655379 MZZ655367:MZZ655379 MQD655367:MQD655379 MGH655367:MGH655379 LWL655367:LWL655379 LMP655367:LMP655379 LCT655367:LCT655379 KSX655367:KSX655379 KJB655367:KJB655379 JZF655367:JZF655379 JPJ655367:JPJ655379 JFN655367:JFN655379 IVR655367:IVR655379 ILV655367:ILV655379 IBZ655367:IBZ655379 HSD655367:HSD655379 HIH655367:HIH655379 GYL655367:GYL655379 GOP655367:GOP655379 GET655367:GET655379 FUX655367:FUX655379 FLB655367:FLB655379 FBF655367:FBF655379 ERJ655367:ERJ655379 EHN655367:EHN655379 DXR655367:DXR655379 DNV655367:DNV655379 DDZ655367:DDZ655379 CUD655367:CUD655379 CKH655367:CKH655379 CAL655367:CAL655379 BQP655367:BQP655379 BGT655367:BGT655379 AWX655367:AWX655379 ANB655367:ANB655379 ADF655367:ADF655379 TJ655367:TJ655379 JN655367:JN655379 S655367:S655379 WVZ589831:WVZ589843 WMD589831:WMD589843 WCH589831:WCH589843 VSL589831:VSL589843 VIP589831:VIP589843 UYT589831:UYT589843 UOX589831:UOX589843 UFB589831:UFB589843 TVF589831:TVF589843 TLJ589831:TLJ589843 TBN589831:TBN589843 SRR589831:SRR589843 SHV589831:SHV589843 RXZ589831:RXZ589843 ROD589831:ROD589843 REH589831:REH589843 QUL589831:QUL589843 QKP589831:QKP589843 QAT589831:QAT589843 PQX589831:PQX589843 PHB589831:PHB589843 OXF589831:OXF589843 ONJ589831:ONJ589843 ODN589831:ODN589843 NTR589831:NTR589843 NJV589831:NJV589843 MZZ589831:MZZ589843 MQD589831:MQD589843 MGH589831:MGH589843 LWL589831:LWL589843 LMP589831:LMP589843 LCT589831:LCT589843 KSX589831:KSX589843 KJB589831:KJB589843 JZF589831:JZF589843 JPJ589831:JPJ589843 JFN589831:JFN589843 IVR589831:IVR589843 ILV589831:ILV589843 IBZ589831:IBZ589843 HSD589831:HSD589843 HIH589831:HIH589843 GYL589831:GYL589843 GOP589831:GOP589843 GET589831:GET589843 FUX589831:FUX589843 FLB589831:FLB589843 FBF589831:FBF589843 ERJ589831:ERJ589843 EHN589831:EHN589843 DXR589831:DXR589843 DNV589831:DNV589843 DDZ589831:DDZ589843 CUD589831:CUD589843 CKH589831:CKH589843 CAL589831:CAL589843 BQP589831:BQP589843 BGT589831:BGT589843 AWX589831:AWX589843 ANB589831:ANB589843 ADF589831:ADF589843 TJ589831:TJ589843 JN589831:JN589843 S589831:S589843 WVZ524295:WVZ524307 WMD524295:WMD524307 WCH524295:WCH524307 VSL524295:VSL524307 VIP524295:VIP524307 UYT524295:UYT524307 UOX524295:UOX524307 UFB524295:UFB524307 TVF524295:TVF524307 TLJ524295:TLJ524307 TBN524295:TBN524307 SRR524295:SRR524307 SHV524295:SHV524307 RXZ524295:RXZ524307 ROD524295:ROD524307 REH524295:REH524307 QUL524295:QUL524307 QKP524295:QKP524307 QAT524295:QAT524307 PQX524295:PQX524307 PHB524295:PHB524307 OXF524295:OXF524307 ONJ524295:ONJ524307 ODN524295:ODN524307 NTR524295:NTR524307 NJV524295:NJV524307 MZZ524295:MZZ524307 MQD524295:MQD524307 MGH524295:MGH524307 LWL524295:LWL524307 LMP524295:LMP524307 LCT524295:LCT524307 KSX524295:KSX524307 KJB524295:KJB524307 JZF524295:JZF524307 JPJ524295:JPJ524307 JFN524295:JFN524307 IVR524295:IVR524307 ILV524295:ILV524307 IBZ524295:IBZ524307 HSD524295:HSD524307 HIH524295:HIH524307 GYL524295:GYL524307 GOP524295:GOP524307 GET524295:GET524307 FUX524295:FUX524307 FLB524295:FLB524307 FBF524295:FBF524307 ERJ524295:ERJ524307 EHN524295:EHN524307 DXR524295:DXR524307 DNV524295:DNV524307 DDZ524295:DDZ524307 CUD524295:CUD524307 CKH524295:CKH524307 CAL524295:CAL524307 BQP524295:BQP524307 BGT524295:BGT524307 AWX524295:AWX524307 ANB524295:ANB524307 ADF524295:ADF524307 TJ524295:TJ524307 JN524295:JN524307 S524295:S524307 WVZ458759:WVZ458771 WMD458759:WMD458771 WCH458759:WCH458771 VSL458759:VSL458771 VIP458759:VIP458771 UYT458759:UYT458771 UOX458759:UOX458771 UFB458759:UFB458771 TVF458759:TVF458771 TLJ458759:TLJ458771 TBN458759:TBN458771 SRR458759:SRR458771 SHV458759:SHV458771 RXZ458759:RXZ458771 ROD458759:ROD458771 REH458759:REH458771 QUL458759:QUL458771 QKP458759:QKP458771 QAT458759:QAT458771 PQX458759:PQX458771 PHB458759:PHB458771 OXF458759:OXF458771 ONJ458759:ONJ458771 ODN458759:ODN458771 NTR458759:NTR458771 NJV458759:NJV458771 MZZ458759:MZZ458771 MQD458759:MQD458771 MGH458759:MGH458771 LWL458759:LWL458771 LMP458759:LMP458771 LCT458759:LCT458771 KSX458759:KSX458771 KJB458759:KJB458771 JZF458759:JZF458771 JPJ458759:JPJ458771 JFN458759:JFN458771 IVR458759:IVR458771 ILV458759:ILV458771 IBZ458759:IBZ458771 HSD458759:HSD458771 HIH458759:HIH458771 GYL458759:GYL458771 GOP458759:GOP458771 GET458759:GET458771 FUX458759:FUX458771 FLB458759:FLB458771 FBF458759:FBF458771 ERJ458759:ERJ458771 EHN458759:EHN458771 DXR458759:DXR458771 DNV458759:DNV458771 DDZ458759:DDZ458771 CUD458759:CUD458771 CKH458759:CKH458771 CAL458759:CAL458771 BQP458759:BQP458771 BGT458759:BGT458771 AWX458759:AWX458771 ANB458759:ANB458771 ADF458759:ADF458771 TJ458759:TJ458771 JN458759:JN458771 S458759:S458771 WVZ393223:WVZ393235 WMD393223:WMD393235 WCH393223:WCH393235 VSL393223:VSL393235 VIP393223:VIP393235 UYT393223:UYT393235 UOX393223:UOX393235 UFB393223:UFB393235 TVF393223:TVF393235 TLJ393223:TLJ393235 TBN393223:TBN393235 SRR393223:SRR393235 SHV393223:SHV393235 RXZ393223:RXZ393235 ROD393223:ROD393235 REH393223:REH393235 QUL393223:QUL393235 QKP393223:QKP393235 QAT393223:QAT393235 PQX393223:PQX393235 PHB393223:PHB393235 OXF393223:OXF393235 ONJ393223:ONJ393235 ODN393223:ODN393235 NTR393223:NTR393235 NJV393223:NJV393235 MZZ393223:MZZ393235 MQD393223:MQD393235 MGH393223:MGH393235 LWL393223:LWL393235 LMP393223:LMP393235 LCT393223:LCT393235 KSX393223:KSX393235 KJB393223:KJB393235 JZF393223:JZF393235 JPJ393223:JPJ393235 JFN393223:JFN393235 IVR393223:IVR393235 ILV393223:ILV393235 IBZ393223:IBZ393235 HSD393223:HSD393235 HIH393223:HIH393235 GYL393223:GYL393235 GOP393223:GOP393235 GET393223:GET393235 FUX393223:FUX393235 FLB393223:FLB393235 FBF393223:FBF393235 ERJ393223:ERJ393235 EHN393223:EHN393235 DXR393223:DXR393235 DNV393223:DNV393235 DDZ393223:DDZ393235 CUD393223:CUD393235 CKH393223:CKH393235 CAL393223:CAL393235 BQP393223:BQP393235 BGT393223:BGT393235 AWX393223:AWX393235 ANB393223:ANB393235 ADF393223:ADF393235 TJ393223:TJ393235 JN393223:JN393235 S393223:S393235 WVZ327687:WVZ327699 WMD327687:WMD327699 WCH327687:WCH327699 VSL327687:VSL327699 VIP327687:VIP327699 UYT327687:UYT327699 UOX327687:UOX327699 UFB327687:UFB327699 TVF327687:TVF327699 TLJ327687:TLJ327699 TBN327687:TBN327699 SRR327687:SRR327699 SHV327687:SHV327699 RXZ327687:RXZ327699 ROD327687:ROD327699 REH327687:REH327699 QUL327687:QUL327699 QKP327687:QKP327699 QAT327687:QAT327699 PQX327687:PQX327699 PHB327687:PHB327699 OXF327687:OXF327699 ONJ327687:ONJ327699 ODN327687:ODN327699 NTR327687:NTR327699 NJV327687:NJV327699 MZZ327687:MZZ327699 MQD327687:MQD327699 MGH327687:MGH327699 LWL327687:LWL327699 LMP327687:LMP327699 LCT327687:LCT327699 KSX327687:KSX327699 KJB327687:KJB327699 JZF327687:JZF327699 JPJ327687:JPJ327699 JFN327687:JFN327699 IVR327687:IVR327699 ILV327687:ILV327699 IBZ327687:IBZ327699 HSD327687:HSD327699 HIH327687:HIH327699 GYL327687:GYL327699 GOP327687:GOP327699 GET327687:GET327699 FUX327687:FUX327699 FLB327687:FLB327699 FBF327687:FBF327699 ERJ327687:ERJ327699 EHN327687:EHN327699 DXR327687:DXR327699 DNV327687:DNV327699 DDZ327687:DDZ327699 CUD327687:CUD327699 CKH327687:CKH327699 CAL327687:CAL327699 BQP327687:BQP327699 BGT327687:BGT327699 AWX327687:AWX327699 ANB327687:ANB327699 ADF327687:ADF327699 TJ327687:TJ327699 JN327687:JN327699 S327687:S327699 WVZ262151:WVZ262163 WMD262151:WMD262163 WCH262151:WCH262163 VSL262151:VSL262163 VIP262151:VIP262163 UYT262151:UYT262163 UOX262151:UOX262163 UFB262151:UFB262163 TVF262151:TVF262163 TLJ262151:TLJ262163 TBN262151:TBN262163 SRR262151:SRR262163 SHV262151:SHV262163 RXZ262151:RXZ262163 ROD262151:ROD262163 REH262151:REH262163 QUL262151:QUL262163 QKP262151:QKP262163 QAT262151:QAT262163 PQX262151:PQX262163 PHB262151:PHB262163 OXF262151:OXF262163 ONJ262151:ONJ262163 ODN262151:ODN262163 NTR262151:NTR262163 NJV262151:NJV262163 MZZ262151:MZZ262163 MQD262151:MQD262163 MGH262151:MGH262163 LWL262151:LWL262163 LMP262151:LMP262163 LCT262151:LCT262163 KSX262151:KSX262163 KJB262151:KJB262163 JZF262151:JZF262163 JPJ262151:JPJ262163 JFN262151:JFN262163 IVR262151:IVR262163 ILV262151:ILV262163 IBZ262151:IBZ262163 HSD262151:HSD262163 HIH262151:HIH262163 GYL262151:GYL262163 GOP262151:GOP262163 GET262151:GET262163 FUX262151:FUX262163 FLB262151:FLB262163 FBF262151:FBF262163 ERJ262151:ERJ262163 EHN262151:EHN262163 DXR262151:DXR262163 DNV262151:DNV262163 DDZ262151:DDZ262163 CUD262151:CUD262163 CKH262151:CKH262163 CAL262151:CAL262163 BQP262151:BQP262163 BGT262151:BGT262163 AWX262151:AWX262163 ANB262151:ANB262163 ADF262151:ADF262163 TJ262151:TJ262163 JN262151:JN262163 S262151:S262163 WVZ196615:WVZ196627 WMD196615:WMD196627 WCH196615:WCH196627 VSL196615:VSL196627 VIP196615:VIP196627 UYT196615:UYT196627 UOX196615:UOX196627 UFB196615:UFB196627 TVF196615:TVF196627 TLJ196615:TLJ196627 TBN196615:TBN196627 SRR196615:SRR196627 SHV196615:SHV196627 RXZ196615:RXZ196627 ROD196615:ROD196627 REH196615:REH196627 QUL196615:QUL196627 QKP196615:QKP196627 QAT196615:QAT196627 PQX196615:PQX196627 PHB196615:PHB196627 OXF196615:OXF196627 ONJ196615:ONJ196627 ODN196615:ODN196627 NTR196615:NTR196627 NJV196615:NJV196627 MZZ196615:MZZ196627 MQD196615:MQD196627 MGH196615:MGH196627 LWL196615:LWL196627 LMP196615:LMP196627 LCT196615:LCT196627 KSX196615:KSX196627 KJB196615:KJB196627 JZF196615:JZF196627 JPJ196615:JPJ196627 JFN196615:JFN196627 IVR196615:IVR196627 ILV196615:ILV196627 IBZ196615:IBZ196627 HSD196615:HSD196627 HIH196615:HIH196627 GYL196615:GYL196627 GOP196615:GOP196627 GET196615:GET196627 FUX196615:FUX196627 FLB196615:FLB196627 FBF196615:FBF196627 ERJ196615:ERJ196627 EHN196615:EHN196627 DXR196615:DXR196627 DNV196615:DNV196627 DDZ196615:DDZ196627 CUD196615:CUD196627 CKH196615:CKH196627 CAL196615:CAL196627 BQP196615:BQP196627 BGT196615:BGT196627 AWX196615:AWX196627 ANB196615:ANB196627 ADF196615:ADF196627 TJ196615:TJ196627 JN196615:JN196627 S196615:S196627 WVZ131079:WVZ131091 WMD131079:WMD131091 WCH131079:WCH131091 VSL131079:VSL131091 VIP131079:VIP131091 UYT131079:UYT131091 UOX131079:UOX131091 UFB131079:UFB131091 TVF131079:TVF131091 TLJ131079:TLJ131091 TBN131079:TBN131091 SRR131079:SRR131091 SHV131079:SHV131091 RXZ131079:RXZ131091 ROD131079:ROD131091 REH131079:REH131091 QUL131079:QUL131091 QKP131079:QKP131091 QAT131079:QAT131091 PQX131079:PQX131091 PHB131079:PHB131091 OXF131079:OXF131091 ONJ131079:ONJ131091 ODN131079:ODN131091 NTR131079:NTR131091 NJV131079:NJV131091 MZZ131079:MZZ131091 MQD131079:MQD131091 MGH131079:MGH131091 LWL131079:LWL131091 LMP131079:LMP131091 LCT131079:LCT131091 KSX131079:KSX131091 KJB131079:KJB131091 JZF131079:JZF131091 JPJ131079:JPJ131091 JFN131079:JFN131091 IVR131079:IVR131091 ILV131079:ILV131091 IBZ131079:IBZ131091 HSD131079:HSD131091 HIH131079:HIH131091 GYL131079:GYL131091 GOP131079:GOP131091 GET131079:GET131091 FUX131079:FUX131091 FLB131079:FLB131091 FBF131079:FBF131091 ERJ131079:ERJ131091 EHN131079:EHN131091 DXR131079:DXR131091 DNV131079:DNV131091 DDZ131079:DDZ131091 CUD131079:CUD131091 CKH131079:CKH131091 CAL131079:CAL131091 BQP131079:BQP131091 BGT131079:BGT131091 AWX131079:AWX131091 ANB131079:ANB131091 ADF131079:ADF131091 TJ131079:TJ131091 JN131079:JN131091 S131079:S131091 WVZ65543:WVZ65555 WMD65543:WMD65555 WCH65543:WCH65555 VSL65543:VSL65555 VIP65543:VIP65555 UYT65543:UYT65555 UOX65543:UOX65555 UFB65543:UFB65555 TVF65543:TVF65555 TLJ65543:TLJ65555 TBN65543:TBN65555 SRR65543:SRR65555 SHV65543:SHV65555 RXZ65543:RXZ65555 ROD65543:ROD65555 REH65543:REH65555 QUL65543:QUL65555 QKP65543:QKP65555 QAT65543:QAT65555 PQX65543:PQX65555 PHB65543:PHB65555 OXF65543:OXF65555 ONJ65543:ONJ65555 ODN65543:ODN65555 NTR65543:NTR65555 NJV65543:NJV65555 MZZ65543:MZZ65555 MQD65543:MQD65555 MGH65543:MGH65555 LWL65543:LWL65555 LMP65543:LMP65555 LCT65543:LCT65555 KSX65543:KSX65555 KJB65543:KJB65555 JZF65543:JZF65555 JPJ65543:JPJ65555 JFN65543:JFN65555 IVR65543:IVR65555 ILV65543:ILV65555 IBZ65543:IBZ65555 HSD65543:HSD65555 HIH65543:HIH65555 GYL65543:GYL65555 GOP65543:GOP65555 GET65543:GET65555 FUX65543:FUX65555 FLB65543:FLB65555 FBF65543:FBF65555 ERJ65543:ERJ65555 EHN65543:EHN65555 DXR65543:DXR65555 DNV65543:DNV65555 DDZ65543:DDZ65555 CUD65543:CUD65555 CKH65543:CKH65555 CAL65543:CAL65555 BQP65543:BQP65555 BGT65543:BGT65555 AWX65543:AWX65555 ANB65543:ANB65555 ADF65543:ADF65555 TJ65543:TJ65555 JN65543:JN65555 S65543:S65555 JN24:JN36 WVZ24:WVZ36 WMD24:WMD36 WCH24:WCH36 VSL24:VSL36 VIP24:VIP36 UYT24:UYT36 UOX24:UOX36 UFB24:UFB36 TVF24:TVF36 TLJ24:TLJ36 TBN24:TBN36 SRR24:SRR36 SHV24:SHV36 RXZ24:RXZ36 ROD24:ROD36 REH24:REH36 QUL24:QUL36 QKP24:QKP36 QAT24:QAT36 PQX24:PQX36 PHB24:PHB36 OXF24:OXF36 ONJ24:ONJ36 ODN24:ODN36 NTR24:NTR36 NJV24:NJV36 MZZ24:MZZ36 MQD24:MQD36 MGH24:MGH36 LWL24:LWL36 LMP24:LMP36 LCT24:LCT36 KSX24:KSX36 KJB24:KJB36 JZF24:JZF36 JPJ24:JPJ36 JFN24:JFN36 IVR24:IVR36 ILV24:ILV36 IBZ24:IBZ36 HSD24:HSD36 HIH24:HIH36 GYL24:GYL36 GOP24:GOP36 GET24:GET36 FUX24:FUX36 FLB24:FLB36 FBF24:FBF36 ERJ24:ERJ36 EHN24:EHN36 DXR24:DXR36 DNV24:DNV36 DDZ24:DDZ36 CUD24:CUD36 CKH24:CKH36 CAL24:CAL36 BQP24:BQP36 BGT24:BGT36 AWX24:AWX36 ANB24:ANB36 ADF24:ADF36 TJ24:TJ36 S25:S36">
      <formula1>"증빙자료, KS E 3707, 2006 IPCC G/L, ASTM D5865, ASTM D2015, 그 외"</formula1>
    </dataValidation>
  </dataValidations>
  <printOptions horizontalCentered="1" verticalCentered="1"/>
  <pageMargins left="0.19685039370078741" right="0.19685039370078741" top="0.19685039370078741" bottom="0.19685039370078741" header="0.31496062992125984" footer="0.31496062992125984"/>
  <pageSetup paperSize="8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AA43"/>
  <sheetViews>
    <sheetView showGridLines="0" zoomScale="85" zoomScaleNormal="85" zoomScaleSheetLayoutView="70" workbookViewId="0"/>
  </sheetViews>
  <sheetFormatPr defaultRowHeight="12"/>
  <cols>
    <col min="1" max="1" width="2.375" style="1" customWidth="1"/>
    <col min="2" max="2" width="14.125" style="1" customWidth="1"/>
    <col min="3" max="4" width="14.625" style="1" customWidth="1"/>
    <col min="5" max="5" width="14.625" style="53" customWidth="1"/>
    <col min="6" max="12" width="18.375" style="16" customWidth="1"/>
    <col min="13" max="16" width="13.375" style="16" customWidth="1"/>
    <col min="17" max="17" width="13.375" style="55" customWidth="1"/>
    <col min="18" max="19" width="13.375" style="1" customWidth="1"/>
    <col min="20" max="20" width="13.375" style="55" customWidth="1"/>
    <col min="21" max="22" width="13.375" style="16" customWidth="1"/>
    <col min="23" max="24" width="13.375" style="1" customWidth="1"/>
    <col min="25" max="25" width="13.375" style="16" customWidth="1"/>
    <col min="26" max="26" width="13.375" style="1" customWidth="1"/>
    <col min="27" max="255" width="9" style="1"/>
    <col min="256" max="256" width="2.125" style="1" customWidth="1"/>
    <col min="257" max="257" width="11.125" style="1" customWidth="1"/>
    <col min="258" max="258" width="10.625" style="1" customWidth="1"/>
    <col min="259" max="259" width="14.125" style="1" customWidth="1"/>
    <col min="260" max="260" width="10.625" style="1" customWidth="1"/>
    <col min="261" max="261" width="13.75" style="1" customWidth="1"/>
    <col min="262" max="269" width="7.625" style="1" customWidth="1"/>
    <col min="270" max="272" width="7.5" style="1" customWidth="1"/>
    <col min="273" max="274" width="8.75" style="1" customWidth="1"/>
    <col min="275" max="275" width="15.75" style="1" customWidth="1"/>
    <col min="276" max="276" width="11.25" style="1" customWidth="1"/>
    <col min="277" max="279" width="10" style="1" customWidth="1"/>
    <col min="280" max="280" width="10.25" style="1" customWidth="1"/>
    <col min="281" max="282" width="8.75" style="1" customWidth="1"/>
    <col min="283" max="511" width="9" style="1"/>
    <col min="512" max="512" width="2.125" style="1" customWidth="1"/>
    <col min="513" max="513" width="11.125" style="1" customWidth="1"/>
    <col min="514" max="514" width="10.625" style="1" customWidth="1"/>
    <col min="515" max="515" width="14.125" style="1" customWidth="1"/>
    <col min="516" max="516" width="10.625" style="1" customWidth="1"/>
    <col min="517" max="517" width="13.75" style="1" customWidth="1"/>
    <col min="518" max="525" width="7.625" style="1" customWidth="1"/>
    <col min="526" max="528" width="7.5" style="1" customWidth="1"/>
    <col min="529" max="530" width="8.75" style="1" customWidth="1"/>
    <col min="531" max="531" width="15.75" style="1" customWidth="1"/>
    <col min="532" max="532" width="11.25" style="1" customWidth="1"/>
    <col min="533" max="535" width="10" style="1" customWidth="1"/>
    <col min="536" max="536" width="10.25" style="1" customWidth="1"/>
    <col min="537" max="538" width="8.75" style="1" customWidth="1"/>
    <col min="539" max="767" width="9" style="1"/>
    <col min="768" max="768" width="2.125" style="1" customWidth="1"/>
    <col min="769" max="769" width="11.125" style="1" customWidth="1"/>
    <col min="770" max="770" width="10.625" style="1" customWidth="1"/>
    <col min="771" max="771" width="14.125" style="1" customWidth="1"/>
    <col min="772" max="772" width="10.625" style="1" customWidth="1"/>
    <col min="773" max="773" width="13.75" style="1" customWidth="1"/>
    <col min="774" max="781" width="7.625" style="1" customWidth="1"/>
    <col min="782" max="784" width="7.5" style="1" customWidth="1"/>
    <col min="785" max="786" width="8.75" style="1" customWidth="1"/>
    <col min="787" max="787" width="15.75" style="1" customWidth="1"/>
    <col min="788" max="788" width="11.25" style="1" customWidth="1"/>
    <col min="789" max="791" width="10" style="1" customWidth="1"/>
    <col min="792" max="792" width="10.25" style="1" customWidth="1"/>
    <col min="793" max="794" width="8.75" style="1" customWidth="1"/>
    <col min="795" max="1023" width="9" style="1"/>
    <col min="1024" max="1024" width="2.125" style="1" customWidth="1"/>
    <col min="1025" max="1025" width="11.125" style="1" customWidth="1"/>
    <col min="1026" max="1026" width="10.625" style="1" customWidth="1"/>
    <col min="1027" max="1027" width="14.125" style="1" customWidth="1"/>
    <col min="1028" max="1028" width="10.625" style="1" customWidth="1"/>
    <col min="1029" max="1029" width="13.75" style="1" customWidth="1"/>
    <col min="1030" max="1037" width="7.625" style="1" customWidth="1"/>
    <col min="1038" max="1040" width="7.5" style="1" customWidth="1"/>
    <col min="1041" max="1042" width="8.75" style="1" customWidth="1"/>
    <col min="1043" max="1043" width="15.75" style="1" customWidth="1"/>
    <col min="1044" max="1044" width="11.25" style="1" customWidth="1"/>
    <col min="1045" max="1047" width="10" style="1" customWidth="1"/>
    <col min="1048" max="1048" width="10.25" style="1" customWidth="1"/>
    <col min="1049" max="1050" width="8.75" style="1" customWidth="1"/>
    <col min="1051" max="1279" width="9" style="1"/>
    <col min="1280" max="1280" width="2.125" style="1" customWidth="1"/>
    <col min="1281" max="1281" width="11.125" style="1" customWidth="1"/>
    <col min="1282" max="1282" width="10.625" style="1" customWidth="1"/>
    <col min="1283" max="1283" width="14.125" style="1" customWidth="1"/>
    <col min="1284" max="1284" width="10.625" style="1" customWidth="1"/>
    <col min="1285" max="1285" width="13.75" style="1" customWidth="1"/>
    <col min="1286" max="1293" width="7.625" style="1" customWidth="1"/>
    <col min="1294" max="1296" width="7.5" style="1" customWidth="1"/>
    <col min="1297" max="1298" width="8.75" style="1" customWidth="1"/>
    <col min="1299" max="1299" width="15.75" style="1" customWidth="1"/>
    <col min="1300" max="1300" width="11.25" style="1" customWidth="1"/>
    <col min="1301" max="1303" width="10" style="1" customWidth="1"/>
    <col min="1304" max="1304" width="10.25" style="1" customWidth="1"/>
    <col min="1305" max="1306" width="8.75" style="1" customWidth="1"/>
    <col min="1307" max="1535" width="9" style="1"/>
    <col min="1536" max="1536" width="2.125" style="1" customWidth="1"/>
    <col min="1537" max="1537" width="11.125" style="1" customWidth="1"/>
    <col min="1538" max="1538" width="10.625" style="1" customWidth="1"/>
    <col min="1539" max="1539" width="14.125" style="1" customWidth="1"/>
    <col min="1540" max="1540" width="10.625" style="1" customWidth="1"/>
    <col min="1541" max="1541" width="13.75" style="1" customWidth="1"/>
    <col min="1542" max="1549" width="7.625" style="1" customWidth="1"/>
    <col min="1550" max="1552" width="7.5" style="1" customWidth="1"/>
    <col min="1553" max="1554" width="8.75" style="1" customWidth="1"/>
    <col min="1555" max="1555" width="15.75" style="1" customWidth="1"/>
    <col min="1556" max="1556" width="11.25" style="1" customWidth="1"/>
    <col min="1557" max="1559" width="10" style="1" customWidth="1"/>
    <col min="1560" max="1560" width="10.25" style="1" customWidth="1"/>
    <col min="1561" max="1562" width="8.75" style="1" customWidth="1"/>
    <col min="1563" max="1791" width="9" style="1"/>
    <col min="1792" max="1792" width="2.125" style="1" customWidth="1"/>
    <col min="1793" max="1793" width="11.125" style="1" customWidth="1"/>
    <col min="1794" max="1794" width="10.625" style="1" customWidth="1"/>
    <col min="1795" max="1795" width="14.125" style="1" customWidth="1"/>
    <col min="1796" max="1796" width="10.625" style="1" customWidth="1"/>
    <col min="1797" max="1797" width="13.75" style="1" customWidth="1"/>
    <col min="1798" max="1805" width="7.625" style="1" customWidth="1"/>
    <col min="1806" max="1808" width="7.5" style="1" customWidth="1"/>
    <col min="1809" max="1810" width="8.75" style="1" customWidth="1"/>
    <col min="1811" max="1811" width="15.75" style="1" customWidth="1"/>
    <col min="1812" max="1812" width="11.25" style="1" customWidth="1"/>
    <col min="1813" max="1815" width="10" style="1" customWidth="1"/>
    <col min="1816" max="1816" width="10.25" style="1" customWidth="1"/>
    <col min="1817" max="1818" width="8.75" style="1" customWidth="1"/>
    <col min="1819" max="2047" width="9" style="1"/>
    <col min="2048" max="2048" width="2.125" style="1" customWidth="1"/>
    <col min="2049" max="2049" width="11.125" style="1" customWidth="1"/>
    <col min="2050" max="2050" width="10.625" style="1" customWidth="1"/>
    <col min="2051" max="2051" width="14.125" style="1" customWidth="1"/>
    <col min="2052" max="2052" width="10.625" style="1" customWidth="1"/>
    <col min="2053" max="2053" width="13.75" style="1" customWidth="1"/>
    <col min="2054" max="2061" width="7.625" style="1" customWidth="1"/>
    <col min="2062" max="2064" width="7.5" style="1" customWidth="1"/>
    <col min="2065" max="2066" width="8.75" style="1" customWidth="1"/>
    <col min="2067" max="2067" width="15.75" style="1" customWidth="1"/>
    <col min="2068" max="2068" width="11.25" style="1" customWidth="1"/>
    <col min="2069" max="2071" width="10" style="1" customWidth="1"/>
    <col min="2072" max="2072" width="10.25" style="1" customWidth="1"/>
    <col min="2073" max="2074" width="8.75" style="1" customWidth="1"/>
    <col min="2075" max="2303" width="9" style="1"/>
    <col min="2304" max="2304" width="2.125" style="1" customWidth="1"/>
    <col min="2305" max="2305" width="11.125" style="1" customWidth="1"/>
    <col min="2306" max="2306" width="10.625" style="1" customWidth="1"/>
    <col min="2307" max="2307" width="14.125" style="1" customWidth="1"/>
    <col min="2308" max="2308" width="10.625" style="1" customWidth="1"/>
    <col min="2309" max="2309" width="13.75" style="1" customWidth="1"/>
    <col min="2310" max="2317" width="7.625" style="1" customWidth="1"/>
    <col min="2318" max="2320" width="7.5" style="1" customWidth="1"/>
    <col min="2321" max="2322" width="8.75" style="1" customWidth="1"/>
    <col min="2323" max="2323" width="15.75" style="1" customWidth="1"/>
    <col min="2324" max="2324" width="11.25" style="1" customWidth="1"/>
    <col min="2325" max="2327" width="10" style="1" customWidth="1"/>
    <col min="2328" max="2328" width="10.25" style="1" customWidth="1"/>
    <col min="2329" max="2330" width="8.75" style="1" customWidth="1"/>
    <col min="2331" max="2559" width="9" style="1"/>
    <col min="2560" max="2560" width="2.125" style="1" customWidth="1"/>
    <col min="2561" max="2561" width="11.125" style="1" customWidth="1"/>
    <col min="2562" max="2562" width="10.625" style="1" customWidth="1"/>
    <col min="2563" max="2563" width="14.125" style="1" customWidth="1"/>
    <col min="2564" max="2564" width="10.625" style="1" customWidth="1"/>
    <col min="2565" max="2565" width="13.75" style="1" customWidth="1"/>
    <col min="2566" max="2573" width="7.625" style="1" customWidth="1"/>
    <col min="2574" max="2576" width="7.5" style="1" customWidth="1"/>
    <col min="2577" max="2578" width="8.75" style="1" customWidth="1"/>
    <col min="2579" max="2579" width="15.75" style="1" customWidth="1"/>
    <col min="2580" max="2580" width="11.25" style="1" customWidth="1"/>
    <col min="2581" max="2583" width="10" style="1" customWidth="1"/>
    <col min="2584" max="2584" width="10.25" style="1" customWidth="1"/>
    <col min="2585" max="2586" width="8.75" style="1" customWidth="1"/>
    <col min="2587" max="2815" width="9" style="1"/>
    <col min="2816" max="2816" width="2.125" style="1" customWidth="1"/>
    <col min="2817" max="2817" width="11.125" style="1" customWidth="1"/>
    <col min="2818" max="2818" width="10.625" style="1" customWidth="1"/>
    <col min="2819" max="2819" width="14.125" style="1" customWidth="1"/>
    <col min="2820" max="2820" width="10.625" style="1" customWidth="1"/>
    <col min="2821" max="2821" width="13.75" style="1" customWidth="1"/>
    <col min="2822" max="2829" width="7.625" style="1" customWidth="1"/>
    <col min="2830" max="2832" width="7.5" style="1" customWidth="1"/>
    <col min="2833" max="2834" width="8.75" style="1" customWidth="1"/>
    <col min="2835" max="2835" width="15.75" style="1" customWidth="1"/>
    <col min="2836" max="2836" width="11.25" style="1" customWidth="1"/>
    <col min="2837" max="2839" width="10" style="1" customWidth="1"/>
    <col min="2840" max="2840" width="10.25" style="1" customWidth="1"/>
    <col min="2841" max="2842" width="8.75" style="1" customWidth="1"/>
    <col min="2843" max="3071" width="9" style="1"/>
    <col min="3072" max="3072" width="2.125" style="1" customWidth="1"/>
    <col min="3073" max="3073" width="11.125" style="1" customWidth="1"/>
    <col min="3074" max="3074" width="10.625" style="1" customWidth="1"/>
    <col min="3075" max="3075" width="14.125" style="1" customWidth="1"/>
    <col min="3076" max="3076" width="10.625" style="1" customWidth="1"/>
    <col min="3077" max="3077" width="13.75" style="1" customWidth="1"/>
    <col min="3078" max="3085" width="7.625" style="1" customWidth="1"/>
    <col min="3086" max="3088" width="7.5" style="1" customWidth="1"/>
    <col min="3089" max="3090" width="8.75" style="1" customWidth="1"/>
    <col min="3091" max="3091" width="15.75" style="1" customWidth="1"/>
    <col min="3092" max="3092" width="11.25" style="1" customWidth="1"/>
    <col min="3093" max="3095" width="10" style="1" customWidth="1"/>
    <col min="3096" max="3096" width="10.25" style="1" customWidth="1"/>
    <col min="3097" max="3098" width="8.75" style="1" customWidth="1"/>
    <col min="3099" max="3327" width="9" style="1"/>
    <col min="3328" max="3328" width="2.125" style="1" customWidth="1"/>
    <col min="3329" max="3329" width="11.125" style="1" customWidth="1"/>
    <col min="3330" max="3330" width="10.625" style="1" customWidth="1"/>
    <col min="3331" max="3331" width="14.125" style="1" customWidth="1"/>
    <col min="3332" max="3332" width="10.625" style="1" customWidth="1"/>
    <col min="3333" max="3333" width="13.75" style="1" customWidth="1"/>
    <col min="3334" max="3341" width="7.625" style="1" customWidth="1"/>
    <col min="3342" max="3344" width="7.5" style="1" customWidth="1"/>
    <col min="3345" max="3346" width="8.75" style="1" customWidth="1"/>
    <col min="3347" max="3347" width="15.75" style="1" customWidth="1"/>
    <col min="3348" max="3348" width="11.25" style="1" customWidth="1"/>
    <col min="3349" max="3351" width="10" style="1" customWidth="1"/>
    <col min="3352" max="3352" width="10.25" style="1" customWidth="1"/>
    <col min="3353" max="3354" width="8.75" style="1" customWidth="1"/>
    <col min="3355" max="3583" width="9" style="1"/>
    <col min="3584" max="3584" width="2.125" style="1" customWidth="1"/>
    <col min="3585" max="3585" width="11.125" style="1" customWidth="1"/>
    <col min="3586" max="3586" width="10.625" style="1" customWidth="1"/>
    <col min="3587" max="3587" width="14.125" style="1" customWidth="1"/>
    <col min="3588" max="3588" width="10.625" style="1" customWidth="1"/>
    <col min="3589" max="3589" width="13.75" style="1" customWidth="1"/>
    <col min="3590" max="3597" width="7.625" style="1" customWidth="1"/>
    <col min="3598" max="3600" width="7.5" style="1" customWidth="1"/>
    <col min="3601" max="3602" width="8.75" style="1" customWidth="1"/>
    <col min="3603" max="3603" width="15.75" style="1" customWidth="1"/>
    <col min="3604" max="3604" width="11.25" style="1" customWidth="1"/>
    <col min="3605" max="3607" width="10" style="1" customWidth="1"/>
    <col min="3608" max="3608" width="10.25" style="1" customWidth="1"/>
    <col min="3609" max="3610" width="8.75" style="1" customWidth="1"/>
    <col min="3611" max="3839" width="9" style="1"/>
    <col min="3840" max="3840" width="2.125" style="1" customWidth="1"/>
    <col min="3841" max="3841" width="11.125" style="1" customWidth="1"/>
    <col min="3842" max="3842" width="10.625" style="1" customWidth="1"/>
    <col min="3843" max="3843" width="14.125" style="1" customWidth="1"/>
    <col min="3844" max="3844" width="10.625" style="1" customWidth="1"/>
    <col min="3845" max="3845" width="13.75" style="1" customWidth="1"/>
    <col min="3846" max="3853" width="7.625" style="1" customWidth="1"/>
    <col min="3854" max="3856" width="7.5" style="1" customWidth="1"/>
    <col min="3857" max="3858" width="8.75" style="1" customWidth="1"/>
    <col min="3859" max="3859" width="15.75" style="1" customWidth="1"/>
    <col min="3860" max="3860" width="11.25" style="1" customWidth="1"/>
    <col min="3861" max="3863" width="10" style="1" customWidth="1"/>
    <col min="3864" max="3864" width="10.25" style="1" customWidth="1"/>
    <col min="3865" max="3866" width="8.75" style="1" customWidth="1"/>
    <col min="3867" max="4095" width="9" style="1"/>
    <col min="4096" max="4096" width="2.125" style="1" customWidth="1"/>
    <col min="4097" max="4097" width="11.125" style="1" customWidth="1"/>
    <col min="4098" max="4098" width="10.625" style="1" customWidth="1"/>
    <col min="4099" max="4099" width="14.125" style="1" customWidth="1"/>
    <col min="4100" max="4100" width="10.625" style="1" customWidth="1"/>
    <col min="4101" max="4101" width="13.75" style="1" customWidth="1"/>
    <col min="4102" max="4109" width="7.625" style="1" customWidth="1"/>
    <col min="4110" max="4112" width="7.5" style="1" customWidth="1"/>
    <col min="4113" max="4114" width="8.75" style="1" customWidth="1"/>
    <col min="4115" max="4115" width="15.75" style="1" customWidth="1"/>
    <col min="4116" max="4116" width="11.25" style="1" customWidth="1"/>
    <col min="4117" max="4119" width="10" style="1" customWidth="1"/>
    <col min="4120" max="4120" width="10.25" style="1" customWidth="1"/>
    <col min="4121" max="4122" width="8.75" style="1" customWidth="1"/>
    <col min="4123" max="4351" width="9" style="1"/>
    <col min="4352" max="4352" width="2.125" style="1" customWidth="1"/>
    <col min="4353" max="4353" width="11.125" style="1" customWidth="1"/>
    <col min="4354" max="4354" width="10.625" style="1" customWidth="1"/>
    <col min="4355" max="4355" width="14.125" style="1" customWidth="1"/>
    <col min="4356" max="4356" width="10.625" style="1" customWidth="1"/>
    <col min="4357" max="4357" width="13.75" style="1" customWidth="1"/>
    <col min="4358" max="4365" width="7.625" style="1" customWidth="1"/>
    <col min="4366" max="4368" width="7.5" style="1" customWidth="1"/>
    <col min="4369" max="4370" width="8.75" style="1" customWidth="1"/>
    <col min="4371" max="4371" width="15.75" style="1" customWidth="1"/>
    <col min="4372" max="4372" width="11.25" style="1" customWidth="1"/>
    <col min="4373" max="4375" width="10" style="1" customWidth="1"/>
    <col min="4376" max="4376" width="10.25" style="1" customWidth="1"/>
    <col min="4377" max="4378" width="8.75" style="1" customWidth="1"/>
    <col min="4379" max="4607" width="9" style="1"/>
    <col min="4608" max="4608" width="2.125" style="1" customWidth="1"/>
    <col min="4609" max="4609" width="11.125" style="1" customWidth="1"/>
    <col min="4610" max="4610" width="10.625" style="1" customWidth="1"/>
    <col min="4611" max="4611" width="14.125" style="1" customWidth="1"/>
    <col min="4612" max="4612" width="10.625" style="1" customWidth="1"/>
    <col min="4613" max="4613" width="13.75" style="1" customWidth="1"/>
    <col min="4614" max="4621" width="7.625" style="1" customWidth="1"/>
    <col min="4622" max="4624" width="7.5" style="1" customWidth="1"/>
    <col min="4625" max="4626" width="8.75" style="1" customWidth="1"/>
    <col min="4627" max="4627" width="15.75" style="1" customWidth="1"/>
    <col min="4628" max="4628" width="11.25" style="1" customWidth="1"/>
    <col min="4629" max="4631" width="10" style="1" customWidth="1"/>
    <col min="4632" max="4632" width="10.25" style="1" customWidth="1"/>
    <col min="4633" max="4634" width="8.75" style="1" customWidth="1"/>
    <col min="4635" max="4863" width="9" style="1"/>
    <col min="4864" max="4864" width="2.125" style="1" customWidth="1"/>
    <col min="4865" max="4865" width="11.125" style="1" customWidth="1"/>
    <col min="4866" max="4866" width="10.625" style="1" customWidth="1"/>
    <col min="4867" max="4867" width="14.125" style="1" customWidth="1"/>
    <col min="4868" max="4868" width="10.625" style="1" customWidth="1"/>
    <col min="4869" max="4869" width="13.75" style="1" customWidth="1"/>
    <col min="4870" max="4877" width="7.625" style="1" customWidth="1"/>
    <col min="4878" max="4880" width="7.5" style="1" customWidth="1"/>
    <col min="4881" max="4882" width="8.75" style="1" customWidth="1"/>
    <col min="4883" max="4883" width="15.75" style="1" customWidth="1"/>
    <col min="4884" max="4884" width="11.25" style="1" customWidth="1"/>
    <col min="4885" max="4887" width="10" style="1" customWidth="1"/>
    <col min="4888" max="4888" width="10.25" style="1" customWidth="1"/>
    <col min="4889" max="4890" width="8.75" style="1" customWidth="1"/>
    <col min="4891" max="5119" width="9" style="1"/>
    <col min="5120" max="5120" width="2.125" style="1" customWidth="1"/>
    <col min="5121" max="5121" width="11.125" style="1" customWidth="1"/>
    <col min="5122" max="5122" width="10.625" style="1" customWidth="1"/>
    <col min="5123" max="5123" width="14.125" style="1" customWidth="1"/>
    <col min="5124" max="5124" width="10.625" style="1" customWidth="1"/>
    <col min="5125" max="5125" width="13.75" style="1" customWidth="1"/>
    <col min="5126" max="5133" width="7.625" style="1" customWidth="1"/>
    <col min="5134" max="5136" width="7.5" style="1" customWidth="1"/>
    <col min="5137" max="5138" width="8.75" style="1" customWidth="1"/>
    <col min="5139" max="5139" width="15.75" style="1" customWidth="1"/>
    <col min="5140" max="5140" width="11.25" style="1" customWidth="1"/>
    <col min="5141" max="5143" width="10" style="1" customWidth="1"/>
    <col min="5144" max="5144" width="10.25" style="1" customWidth="1"/>
    <col min="5145" max="5146" width="8.75" style="1" customWidth="1"/>
    <col min="5147" max="5375" width="9" style="1"/>
    <col min="5376" max="5376" width="2.125" style="1" customWidth="1"/>
    <col min="5377" max="5377" width="11.125" style="1" customWidth="1"/>
    <col min="5378" max="5378" width="10.625" style="1" customWidth="1"/>
    <col min="5379" max="5379" width="14.125" style="1" customWidth="1"/>
    <col min="5380" max="5380" width="10.625" style="1" customWidth="1"/>
    <col min="5381" max="5381" width="13.75" style="1" customWidth="1"/>
    <col min="5382" max="5389" width="7.625" style="1" customWidth="1"/>
    <col min="5390" max="5392" width="7.5" style="1" customWidth="1"/>
    <col min="5393" max="5394" width="8.75" style="1" customWidth="1"/>
    <col min="5395" max="5395" width="15.75" style="1" customWidth="1"/>
    <col min="5396" max="5396" width="11.25" style="1" customWidth="1"/>
    <col min="5397" max="5399" width="10" style="1" customWidth="1"/>
    <col min="5400" max="5400" width="10.25" style="1" customWidth="1"/>
    <col min="5401" max="5402" width="8.75" style="1" customWidth="1"/>
    <col min="5403" max="5631" width="9" style="1"/>
    <col min="5632" max="5632" width="2.125" style="1" customWidth="1"/>
    <col min="5633" max="5633" width="11.125" style="1" customWidth="1"/>
    <col min="5634" max="5634" width="10.625" style="1" customWidth="1"/>
    <col min="5635" max="5635" width="14.125" style="1" customWidth="1"/>
    <col min="5636" max="5636" width="10.625" style="1" customWidth="1"/>
    <col min="5637" max="5637" width="13.75" style="1" customWidth="1"/>
    <col min="5638" max="5645" width="7.625" style="1" customWidth="1"/>
    <col min="5646" max="5648" width="7.5" style="1" customWidth="1"/>
    <col min="5649" max="5650" width="8.75" style="1" customWidth="1"/>
    <col min="5651" max="5651" width="15.75" style="1" customWidth="1"/>
    <col min="5652" max="5652" width="11.25" style="1" customWidth="1"/>
    <col min="5653" max="5655" width="10" style="1" customWidth="1"/>
    <col min="5656" max="5656" width="10.25" style="1" customWidth="1"/>
    <col min="5657" max="5658" width="8.75" style="1" customWidth="1"/>
    <col min="5659" max="5887" width="9" style="1"/>
    <col min="5888" max="5888" width="2.125" style="1" customWidth="1"/>
    <col min="5889" max="5889" width="11.125" style="1" customWidth="1"/>
    <col min="5890" max="5890" width="10.625" style="1" customWidth="1"/>
    <col min="5891" max="5891" width="14.125" style="1" customWidth="1"/>
    <col min="5892" max="5892" width="10.625" style="1" customWidth="1"/>
    <col min="5893" max="5893" width="13.75" style="1" customWidth="1"/>
    <col min="5894" max="5901" width="7.625" style="1" customWidth="1"/>
    <col min="5902" max="5904" width="7.5" style="1" customWidth="1"/>
    <col min="5905" max="5906" width="8.75" style="1" customWidth="1"/>
    <col min="5907" max="5907" width="15.75" style="1" customWidth="1"/>
    <col min="5908" max="5908" width="11.25" style="1" customWidth="1"/>
    <col min="5909" max="5911" width="10" style="1" customWidth="1"/>
    <col min="5912" max="5912" width="10.25" style="1" customWidth="1"/>
    <col min="5913" max="5914" width="8.75" style="1" customWidth="1"/>
    <col min="5915" max="6143" width="9" style="1"/>
    <col min="6144" max="6144" width="2.125" style="1" customWidth="1"/>
    <col min="6145" max="6145" width="11.125" style="1" customWidth="1"/>
    <col min="6146" max="6146" width="10.625" style="1" customWidth="1"/>
    <col min="6147" max="6147" width="14.125" style="1" customWidth="1"/>
    <col min="6148" max="6148" width="10.625" style="1" customWidth="1"/>
    <col min="6149" max="6149" width="13.75" style="1" customWidth="1"/>
    <col min="6150" max="6157" width="7.625" style="1" customWidth="1"/>
    <col min="6158" max="6160" width="7.5" style="1" customWidth="1"/>
    <col min="6161" max="6162" width="8.75" style="1" customWidth="1"/>
    <col min="6163" max="6163" width="15.75" style="1" customWidth="1"/>
    <col min="6164" max="6164" width="11.25" style="1" customWidth="1"/>
    <col min="6165" max="6167" width="10" style="1" customWidth="1"/>
    <col min="6168" max="6168" width="10.25" style="1" customWidth="1"/>
    <col min="6169" max="6170" width="8.75" style="1" customWidth="1"/>
    <col min="6171" max="6399" width="9" style="1"/>
    <col min="6400" max="6400" width="2.125" style="1" customWidth="1"/>
    <col min="6401" max="6401" width="11.125" style="1" customWidth="1"/>
    <col min="6402" max="6402" width="10.625" style="1" customWidth="1"/>
    <col min="6403" max="6403" width="14.125" style="1" customWidth="1"/>
    <col min="6404" max="6404" width="10.625" style="1" customWidth="1"/>
    <col min="6405" max="6405" width="13.75" style="1" customWidth="1"/>
    <col min="6406" max="6413" width="7.625" style="1" customWidth="1"/>
    <col min="6414" max="6416" width="7.5" style="1" customWidth="1"/>
    <col min="6417" max="6418" width="8.75" style="1" customWidth="1"/>
    <col min="6419" max="6419" width="15.75" style="1" customWidth="1"/>
    <col min="6420" max="6420" width="11.25" style="1" customWidth="1"/>
    <col min="6421" max="6423" width="10" style="1" customWidth="1"/>
    <col min="6424" max="6424" width="10.25" style="1" customWidth="1"/>
    <col min="6425" max="6426" width="8.75" style="1" customWidth="1"/>
    <col min="6427" max="6655" width="9" style="1"/>
    <col min="6656" max="6656" width="2.125" style="1" customWidth="1"/>
    <col min="6657" max="6657" width="11.125" style="1" customWidth="1"/>
    <col min="6658" max="6658" width="10.625" style="1" customWidth="1"/>
    <col min="6659" max="6659" width="14.125" style="1" customWidth="1"/>
    <col min="6660" max="6660" width="10.625" style="1" customWidth="1"/>
    <col min="6661" max="6661" width="13.75" style="1" customWidth="1"/>
    <col min="6662" max="6669" width="7.625" style="1" customWidth="1"/>
    <col min="6670" max="6672" width="7.5" style="1" customWidth="1"/>
    <col min="6673" max="6674" width="8.75" style="1" customWidth="1"/>
    <col min="6675" max="6675" width="15.75" style="1" customWidth="1"/>
    <col min="6676" max="6676" width="11.25" style="1" customWidth="1"/>
    <col min="6677" max="6679" width="10" style="1" customWidth="1"/>
    <col min="6680" max="6680" width="10.25" style="1" customWidth="1"/>
    <col min="6681" max="6682" width="8.75" style="1" customWidth="1"/>
    <col min="6683" max="6911" width="9" style="1"/>
    <col min="6912" max="6912" width="2.125" style="1" customWidth="1"/>
    <col min="6913" max="6913" width="11.125" style="1" customWidth="1"/>
    <col min="6914" max="6914" width="10.625" style="1" customWidth="1"/>
    <col min="6915" max="6915" width="14.125" style="1" customWidth="1"/>
    <col min="6916" max="6916" width="10.625" style="1" customWidth="1"/>
    <col min="6917" max="6917" width="13.75" style="1" customWidth="1"/>
    <col min="6918" max="6925" width="7.625" style="1" customWidth="1"/>
    <col min="6926" max="6928" width="7.5" style="1" customWidth="1"/>
    <col min="6929" max="6930" width="8.75" style="1" customWidth="1"/>
    <col min="6931" max="6931" width="15.75" style="1" customWidth="1"/>
    <col min="6932" max="6932" width="11.25" style="1" customWidth="1"/>
    <col min="6933" max="6935" width="10" style="1" customWidth="1"/>
    <col min="6936" max="6936" width="10.25" style="1" customWidth="1"/>
    <col min="6937" max="6938" width="8.75" style="1" customWidth="1"/>
    <col min="6939" max="7167" width="9" style="1"/>
    <col min="7168" max="7168" width="2.125" style="1" customWidth="1"/>
    <col min="7169" max="7169" width="11.125" style="1" customWidth="1"/>
    <col min="7170" max="7170" width="10.625" style="1" customWidth="1"/>
    <col min="7171" max="7171" width="14.125" style="1" customWidth="1"/>
    <col min="7172" max="7172" width="10.625" style="1" customWidth="1"/>
    <col min="7173" max="7173" width="13.75" style="1" customWidth="1"/>
    <col min="7174" max="7181" width="7.625" style="1" customWidth="1"/>
    <col min="7182" max="7184" width="7.5" style="1" customWidth="1"/>
    <col min="7185" max="7186" width="8.75" style="1" customWidth="1"/>
    <col min="7187" max="7187" width="15.75" style="1" customWidth="1"/>
    <col min="7188" max="7188" width="11.25" style="1" customWidth="1"/>
    <col min="7189" max="7191" width="10" style="1" customWidth="1"/>
    <col min="7192" max="7192" width="10.25" style="1" customWidth="1"/>
    <col min="7193" max="7194" width="8.75" style="1" customWidth="1"/>
    <col min="7195" max="7423" width="9" style="1"/>
    <col min="7424" max="7424" width="2.125" style="1" customWidth="1"/>
    <col min="7425" max="7425" width="11.125" style="1" customWidth="1"/>
    <col min="7426" max="7426" width="10.625" style="1" customWidth="1"/>
    <col min="7427" max="7427" width="14.125" style="1" customWidth="1"/>
    <col min="7428" max="7428" width="10.625" style="1" customWidth="1"/>
    <col min="7429" max="7429" width="13.75" style="1" customWidth="1"/>
    <col min="7430" max="7437" width="7.625" style="1" customWidth="1"/>
    <col min="7438" max="7440" width="7.5" style="1" customWidth="1"/>
    <col min="7441" max="7442" width="8.75" style="1" customWidth="1"/>
    <col min="7443" max="7443" width="15.75" style="1" customWidth="1"/>
    <col min="7444" max="7444" width="11.25" style="1" customWidth="1"/>
    <col min="7445" max="7447" width="10" style="1" customWidth="1"/>
    <col min="7448" max="7448" width="10.25" style="1" customWidth="1"/>
    <col min="7449" max="7450" width="8.75" style="1" customWidth="1"/>
    <col min="7451" max="7679" width="9" style="1"/>
    <col min="7680" max="7680" width="2.125" style="1" customWidth="1"/>
    <col min="7681" max="7681" width="11.125" style="1" customWidth="1"/>
    <col min="7682" max="7682" width="10.625" style="1" customWidth="1"/>
    <col min="7683" max="7683" width="14.125" style="1" customWidth="1"/>
    <col min="7684" max="7684" width="10.625" style="1" customWidth="1"/>
    <col min="7685" max="7685" width="13.75" style="1" customWidth="1"/>
    <col min="7686" max="7693" width="7.625" style="1" customWidth="1"/>
    <col min="7694" max="7696" width="7.5" style="1" customWidth="1"/>
    <col min="7697" max="7698" width="8.75" style="1" customWidth="1"/>
    <col min="7699" max="7699" width="15.75" style="1" customWidth="1"/>
    <col min="7700" max="7700" width="11.25" style="1" customWidth="1"/>
    <col min="7701" max="7703" width="10" style="1" customWidth="1"/>
    <col min="7704" max="7704" width="10.25" style="1" customWidth="1"/>
    <col min="7705" max="7706" width="8.75" style="1" customWidth="1"/>
    <col min="7707" max="7935" width="9" style="1"/>
    <col min="7936" max="7936" width="2.125" style="1" customWidth="1"/>
    <col min="7937" max="7937" width="11.125" style="1" customWidth="1"/>
    <col min="7938" max="7938" width="10.625" style="1" customWidth="1"/>
    <col min="7939" max="7939" width="14.125" style="1" customWidth="1"/>
    <col min="7940" max="7940" width="10.625" style="1" customWidth="1"/>
    <col min="7941" max="7941" width="13.75" style="1" customWidth="1"/>
    <col min="7942" max="7949" width="7.625" style="1" customWidth="1"/>
    <col min="7950" max="7952" width="7.5" style="1" customWidth="1"/>
    <col min="7953" max="7954" width="8.75" style="1" customWidth="1"/>
    <col min="7955" max="7955" width="15.75" style="1" customWidth="1"/>
    <col min="7956" max="7956" width="11.25" style="1" customWidth="1"/>
    <col min="7957" max="7959" width="10" style="1" customWidth="1"/>
    <col min="7960" max="7960" width="10.25" style="1" customWidth="1"/>
    <col min="7961" max="7962" width="8.75" style="1" customWidth="1"/>
    <col min="7963" max="8191" width="9" style="1"/>
    <col min="8192" max="8192" width="2.125" style="1" customWidth="1"/>
    <col min="8193" max="8193" width="11.125" style="1" customWidth="1"/>
    <col min="8194" max="8194" width="10.625" style="1" customWidth="1"/>
    <col min="8195" max="8195" width="14.125" style="1" customWidth="1"/>
    <col min="8196" max="8196" width="10.625" style="1" customWidth="1"/>
    <col min="8197" max="8197" width="13.75" style="1" customWidth="1"/>
    <col min="8198" max="8205" width="7.625" style="1" customWidth="1"/>
    <col min="8206" max="8208" width="7.5" style="1" customWidth="1"/>
    <col min="8209" max="8210" width="8.75" style="1" customWidth="1"/>
    <col min="8211" max="8211" width="15.75" style="1" customWidth="1"/>
    <col min="8212" max="8212" width="11.25" style="1" customWidth="1"/>
    <col min="8213" max="8215" width="10" style="1" customWidth="1"/>
    <col min="8216" max="8216" width="10.25" style="1" customWidth="1"/>
    <col min="8217" max="8218" width="8.75" style="1" customWidth="1"/>
    <col min="8219" max="8447" width="9" style="1"/>
    <col min="8448" max="8448" width="2.125" style="1" customWidth="1"/>
    <col min="8449" max="8449" width="11.125" style="1" customWidth="1"/>
    <col min="8450" max="8450" width="10.625" style="1" customWidth="1"/>
    <col min="8451" max="8451" width="14.125" style="1" customWidth="1"/>
    <col min="8452" max="8452" width="10.625" style="1" customWidth="1"/>
    <col min="8453" max="8453" width="13.75" style="1" customWidth="1"/>
    <col min="8454" max="8461" width="7.625" style="1" customWidth="1"/>
    <col min="8462" max="8464" width="7.5" style="1" customWidth="1"/>
    <col min="8465" max="8466" width="8.75" style="1" customWidth="1"/>
    <col min="8467" max="8467" width="15.75" style="1" customWidth="1"/>
    <col min="8468" max="8468" width="11.25" style="1" customWidth="1"/>
    <col min="8469" max="8471" width="10" style="1" customWidth="1"/>
    <col min="8472" max="8472" width="10.25" style="1" customWidth="1"/>
    <col min="8473" max="8474" width="8.75" style="1" customWidth="1"/>
    <col min="8475" max="8703" width="9" style="1"/>
    <col min="8704" max="8704" width="2.125" style="1" customWidth="1"/>
    <col min="8705" max="8705" width="11.125" style="1" customWidth="1"/>
    <col min="8706" max="8706" width="10.625" style="1" customWidth="1"/>
    <col min="8707" max="8707" width="14.125" style="1" customWidth="1"/>
    <col min="8708" max="8708" width="10.625" style="1" customWidth="1"/>
    <col min="8709" max="8709" width="13.75" style="1" customWidth="1"/>
    <col min="8710" max="8717" width="7.625" style="1" customWidth="1"/>
    <col min="8718" max="8720" width="7.5" style="1" customWidth="1"/>
    <col min="8721" max="8722" width="8.75" style="1" customWidth="1"/>
    <col min="8723" max="8723" width="15.75" style="1" customWidth="1"/>
    <col min="8724" max="8724" width="11.25" style="1" customWidth="1"/>
    <col min="8725" max="8727" width="10" style="1" customWidth="1"/>
    <col min="8728" max="8728" width="10.25" style="1" customWidth="1"/>
    <col min="8729" max="8730" width="8.75" style="1" customWidth="1"/>
    <col min="8731" max="8959" width="9" style="1"/>
    <col min="8960" max="8960" width="2.125" style="1" customWidth="1"/>
    <col min="8961" max="8961" width="11.125" style="1" customWidth="1"/>
    <col min="8962" max="8962" width="10.625" style="1" customWidth="1"/>
    <col min="8963" max="8963" width="14.125" style="1" customWidth="1"/>
    <col min="8964" max="8964" width="10.625" style="1" customWidth="1"/>
    <col min="8965" max="8965" width="13.75" style="1" customWidth="1"/>
    <col min="8966" max="8973" width="7.625" style="1" customWidth="1"/>
    <col min="8974" max="8976" width="7.5" style="1" customWidth="1"/>
    <col min="8977" max="8978" width="8.75" style="1" customWidth="1"/>
    <col min="8979" max="8979" width="15.75" style="1" customWidth="1"/>
    <col min="8980" max="8980" width="11.25" style="1" customWidth="1"/>
    <col min="8981" max="8983" width="10" style="1" customWidth="1"/>
    <col min="8984" max="8984" width="10.25" style="1" customWidth="1"/>
    <col min="8985" max="8986" width="8.75" style="1" customWidth="1"/>
    <col min="8987" max="9215" width="9" style="1"/>
    <col min="9216" max="9216" width="2.125" style="1" customWidth="1"/>
    <col min="9217" max="9217" width="11.125" style="1" customWidth="1"/>
    <col min="9218" max="9218" width="10.625" style="1" customWidth="1"/>
    <col min="9219" max="9219" width="14.125" style="1" customWidth="1"/>
    <col min="9220" max="9220" width="10.625" style="1" customWidth="1"/>
    <col min="9221" max="9221" width="13.75" style="1" customWidth="1"/>
    <col min="9222" max="9229" width="7.625" style="1" customWidth="1"/>
    <col min="9230" max="9232" width="7.5" style="1" customWidth="1"/>
    <col min="9233" max="9234" width="8.75" style="1" customWidth="1"/>
    <col min="9235" max="9235" width="15.75" style="1" customWidth="1"/>
    <col min="9236" max="9236" width="11.25" style="1" customWidth="1"/>
    <col min="9237" max="9239" width="10" style="1" customWidth="1"/>
    <col min="9240" max="9240" width="10.25" style="1" customWidth="1"/>
    <col min="9241" max="9242" width="8.75" style="1" customWidth="1"/>
    <col min="9243" max="9471" width="9" style="1"/>
    <col min="9472" max="9472" width="2.125" style="1" customWidth="1"/>
    <col min="9473" max="9473" width="11.125" style="1" customWidth="1"/>
    <col min="9474" max="9474" width="10.625" style="1" customWidth="1"/>
    <col min="9475" max="9475" width="14.125" style="1" customWidth="1"/>
    <col min="9476" max="9476" width="10.625" style="1" customWidth="1"/>
    <col min="9477" max="9477" width="13.75" style="1" customWidth="1"/>
    <col min="9478" max="9485" width="7.625" style="1" customWidth="1"/>
    <col min="9486" max="9488" width="7.5" style="1" customWidth="1"/>
    <col min="9489" max="9490" width="8.75" style="1" customWidth="1"/>
    <col min="9491" max="9491" width="15.75" style="1" customWidth="1"/>
    <col min="9492" max="9492" width="11.25" style="1" customWidth="1"/>
    <col min="9493" max="9495" width="10" style="1" customWidth="1"/>
    <col min="9496" max="9496" width="10.25" style="1" customWidth="1"/>
    <col min="9497" max="9498" width="8.75" style="1" customWidth="1"/>
    <col min="9499" max="9727" width="9" style="1"/>
    <col min="9728" max="9728" width="2.125" style="1" customWidth="1"/>
    <col min="9729" max="9729" width="11.125" style="1" customWidth="1"/>
    <col min="9730" max="9730" width="10.625" style="1" customWidth="1"/>
    <col min="9731" max="9731" width="14.125" style="1" customWidth="1"/>
    <col min="9732" max="9732" width="10.625" style="1" customWidth="1"/>
    <col min="9733" max="9733" width="13.75" style="1" customWidth="1"/>
    <col min="9734" max="9741" width="7.625" style="1" customWidth="1"/>
    <col min="9742" max="9744" width="7.5" style="1" customWidth="1"/>
    <col min="9745" max="9746" width="8.75" style="1" customWidth="1"/>
    <col min="9747" max="9747" width="15.75" style="1" customWidth="1"/>
    <col min="9748" max="9748" width="11.25" style="1" customWidth="1"/>
    <col min="9749" max="9751" width="10" style="1" customWidth="1"/>
    <col min="9752" max="9752" width="10.25" style="1" customWidth="1"/>
    <col min="9753" max="9754" width="8.75" style="1" customWidth="1"/>
    <col min="9755" max="9983" width="9" style="1"/>
    <col min="9984" max="9984" width="2.125" style="1" customWidth="1"/>
    <col min="9985" max="9985" width="11.125" style="1" customWidth="1"/>
    <col min="9986" max="9986" width="10.625" style="1" customWidth="1"/>
    <col min="9987" max="9987" width="14.125" style="1" customWidth="1"/>
    <col min="9988" max="9988" width="10.625" style="1" customWidth="1"/>
    <col min="9989" max="9989" width="13.75" style="1" customWidth="1"/>
    <col min="9990" max="9997" width="7.625" style="1" customWidth="1"/>
    <col min="9998" max="10000" width="7.5" style="1" customWidth="1"/>
    <col min="10001" max="10002" width="8.75" style="1" customWidth="1"/>
    <col min="10003" max="10003" width="15.75" style="1" customWidth="1"/>
    <col min="10004" max="10004" width="11.25" style="1" customWidth="1"/>
    <col min="10005" max="10007" width="10" style="1" customWidth="1"/>
    <col min="10008" max="10008" width="10.25" style="1" customWidth="1"/>
    <col min="10009" max="10010" width="8.75" style="1" customWidth="1"/>
    <col min="10011" max="10239" width="9" style="1"/>
    <col min="10240" max="10240" width="2.125" style="1" customWidth="1"/>
    <col min="10241" max="10241" width="11.125" style="1" customWidth="1"/>
    <col min="10242" max="10242" width="10.625" style="1" customWidth="1"/>
    <col min="10243" max="10243" width="14.125" style="1" customWidth="1"/>
    <col min="10244" max="10244" width="10.625" style="1" customWidth="1"/>
    <col min="10245" max="10245" width="13.75" style="1" customWidth="1"/>
    <col min="10246" max="10253" width="7.625" style="1" customWidth="1"/>
    <col min="10254" max="10256" width="7.5" style="1" customWidth="1"/>
    <col min="10257" max="10258" width="8.75" style="1" customWidth="1"/>
    <col min="10259" max="10259" width="15.75" style="1" customWidth="1"/>
    <col min="10260" max="10260" width="11.25" style="1" customWidth="1"/>
    <col min="10261" max="10263" width="10" style="1" customWidth="1"/>
    <col min="10264" max="10264" width="10.25" style="1" customWidth="1"/>
    <col min="10265" max="10266" width="8.75" style="1" customWidth="1"/>
    <col min="10267" max="10495" width="9" style="1"/>
    <col min="10496" max="10496" width="2.125" style="1" customWidth="1"/>
    <col min="10497" max="10497" width="11.125" style="1" customWidth="1"/>
    <col min="10498" max="10498" width="10.625" style="1" customWidth="1"/>
    <col min="10499" max="10499" width="14.125" style="1" customWidth="1"/>
    <col min="10500" max="10500" width="10.625" style="1" customWidth="1"/>
    <col min="10501" max="10501" width="13.75" style="1" customWidth="1"/>
    <col min="10502" max="10509" width="7.625" style="1" customWidth="1"/>
    <col min="10510" max="10512" width="7.5" style="1" customWidth="1"/>
    <col min="10513" max="10514" width="8.75" style="1" customWidth="1"/>
    <col min="10515" max="10515" width="15.75" style="1" customWidth="1"/>
    <col min="10516" max="10516" width="11.25" style="1" customWidth="1"/>
    <col min="10517" max="10519" width="10" style="1" customWidth="1"/>
    <col min="10520" max="10520" width="10.25" style="1" customWidth="1"/>
    <col min="10521" max="10522" width="8.75" style="1" customWidth="1"/>
    <col min="10523" max="10751" width="9" style="1"/>
    <col min="10752" max="10752" width="2.125" style="1" customWidth="1"/>
    <col min="10753" max="10753" width="11.125" style="1" customWidth="1"/>
    <col min="10754" max="10754" width="10.625" style="1" customWidth="1"/>
    <col min="10755" max="10755" width="14.125" style="1" customWidth="1"/>
    <col min="10756" max="10756" width="10.625" style="1" customWidth="1"/>
    <col min="10757" max="10757" width="13.75" style="1" customWidth="1"/>
    <col min="10758" max="10765" width="7.625" style="1" customWidth="1"/>
    <col min="10766" max="10768" width="7.5" style="1" customWidth="1"/>
    <col min="10769" max="10770" width="8.75" style="1" customWidth="1"/>
    <col min="10771" max="10771" width="15.75" style="1" customWidth="1"/>
    <col min="10772" max="10772" width="11.25" style="1" customWidth="1"/>
    <col min="10773" max="10775" width="10" style="1" customWidth="1"/>
    <col min="10776" max="10776" width="10.25" style="1" customWidth="1"/>
    <col min="10777" max="10778" width="8.75" style="1" customWidth="1"/>
    <col min="10779" max="11007" width="9" style="1"/>
    <col min="11008" max="11008" width="2.125" style="1" customWidth="1"/>
    <col min="11009" max="11009" width="11.125" style="1" customWidth="1"/>
    <col min="11010" max="11010" width="10.625" style="1" customWidth="1"/>
    <col min="11011" max="11011" width="14.125" style="1" customWidth="1"/>
    <col min="11012" max="11012" width="10.625" style="1" customWidth="1"/>
    <col min="11013" max="11013" width="13.75" style="1" customWidth="1"/>
    <col min="11014" max="11021" width="7.625" style="1" customWidth="1"/>
    <col min="11022" max="11024" width="7.5" style="1" customWidth="1"/>
    <col min="11025" max="11026" width="8.75" style="1" customWidth="1"/>
    <col min="11027" max="11027" width="15.75" style="1" customWidth="1"/>
    <col min="11028" max="11028" width="11.25" style="1" customWidth="1"/>
    <col min="11029" max="11031" width="10" style="1" customWidth="1"/>
    <col min="11032" max="11032" width="10.25" style="1" customWidth="1"/>
    <col min="11033" max="11034" width="8.75" style="1" customWidth="1"/>
    <col min="11035" max="11263" width="9" style="1"/>
    <col min="11264" max="11264" width="2.125" style="1" customWidth="1"/>
    <col min="11265" max="11265" width="11.125" style="1" customWidth="1"/>
    <col min="11266" max="11266" width="10.625" style="1" customWidth="1"/>
    <col min="11267" max="11267" width="14.125" style="1" customWidth="1"/>
    <col min="11268" max="11268" width="10.625" style="1" customWidth="1"/>
    <col min="11269" max="11269" width="13.75" style="1" customWidth="1"/>
    <col min="11270" max="11277" width="7.625" style="1" customWidth="1"/>
    <col min="11278" max="11280" width="7.5" style="1" customWidth="1"/>
    <col min="11281" max="11282" width="8.75" style="1" customWidth="1"/>
    <col min="11283" max="11283" width="15.75" style="1" customWidth="1"/>
    <col min="11284" max="11284" width="11.25" style="1" customWidth="1"/>
    <col min="11285" max="11287" width="10" style="1" customWidth="1"/>
    <col min="11288" max="11288" width="10.25" style="1" customWidth="1"/>
    <col min="11289" max="11290" width="8.75" style="1" customWidth="1"/>
    <col min="11291" max="11519" width="9" style="1"/>
    <col min="11520" max="11520" width="2.125" style="1" customWidth="1"/>
    <col min="11521" max="11521" width="11.125" style="1" customWidth="1"/>
    <col min="11522" max="11522" width="10.625" style="1" customWidth="1"/>
    <col min="11523" max="11523" width="14.125" style="1" customWidth="1"/>
    <col min="11524" max="11524" width="10.625" style="1" customWidth="1"/>
    <col min="11525" max="11525" width="13.75" style="1" customWidth="1"/>
    <col min="11526" max="11533" width="7.625" style="1" customWidth="1"/>
    <col min="11534" max="11536" width="7.5" style="1" customWidth="1"/>
    <col min="11537" max="11538" width="8.75" style="1" customWidth="1"/>
    <col min="11539" max="11539" width="15.75" style="1" customWidth="1"/>
    <col min="11540" max="11540" width="11.25" style="1" customWidth="1"/>
    <col min="11541" max="11543" width="10" style="1" customWidth="1"/>
    <col min="11544" max="11544" width="10.25" style="1" customWidth="1"/>
    <col min="11545" max="11546" width="8.75" style="1" customWidth="1"/>
    <col min="11547" max="11775" width="9" style="1"/>
    <col min="11776" max="11776" width="2.125" style="1" customWidth="1"/>
    <col min="11777" max="11777" width="11.125" style="1" customWidth="1"/>
    <col min="11778" max="11778" width="10.625" style="1" customWidth="1"/>
    <col min="11779" max="11779" width="14.125" style="1" customWidth="1"/>
    <col min="11780" max="11780" width="10.625" style="1" customWidth="1"/>
    <col min="11781" max="11781" width="13.75" style="1" customWidth="1"/>
    <col min="11782" max="11789" width="7.625" style="1" customWidth="1"/>
    <col min="11790" max="11792" width="7.5" style="1" customWidth="1"/>
    <col min="11793" max="11794" width="8.75" style="1" customWidth="1"/>
    <col min="11795" max="11795" width="15.75" style="1" customWidth="1"/>
    <col min="11796" max="11796" width="11.25" style="1" customWidth="1"/>
    <col min="11797" max="11799" width="10" style="1" customWidth="1"/>
    <col min="11800" max="11800" width="10.25" style="1" customWidth="1"/>
    <col min="11801" max="11802" width="8.75" style="1" customWidth="1"/>
    <col min="11803" max="12031" width="9" style="1"/>
    <col min="12032" max="12032" width="2.125" style="1" customWidth="1"/>
    <col min="12033" max="12033" width="11.125" style="1" customWidth="1"/>
    <col min="12034" max="12034" width="10.625" style="1" customWidth="1"/>
    <col min="12035" max="12035" width="14.125" style="1" customWidth="1"/>
    <col min="12036" max="12036" width="10.625" style="1" customWidth="1"/>
    <col min="12037" max="12037" width="13.75" style="1" customWidth="1"/>
    <col min="12038" max="12045" width="7.625" style="1" customWidth="1"/>
    <col min="12046" max="12048" width="7.5" style="1" customWidth="1"/>
    <col min="12049" max="12050" width="8.75" style="1" customWidth="1"/>
    <col min="12051" max="12051" width="15.75" style="1" customWidth="1"/>
    <col min="12052" max="12052" width="11.25" style="1" customWidth="1"/>
    <col min="12053" max="12055" width="10" style="1" customWidth="1"/>
    <col min="12056" max="12056" width="10.25" style="1" customWidth="1"/>
    <col min="12057" max="12058" width="8.75" style="1" customWidth="1"/>
    <col min="12059" max="12287" width="9" style="1"/>
    <col min="12288" max="12288" width="2.125" style="1" customWidth="1"/>
    <col min="12289" max="12289" width="11.125" style="1" customWidth="1"/>
    <col min="12290" max="12290" width="10.625" style="1" customWidth="1"/>
    <col min="12291" max="12291" width="14.125" style="1" customWidth="1"/>
    <col min="12292" max="12292" width="10.625" style="1" customWidth="1"/>
    <col min="12293" max="12293" width="13.75" style="1" customWidth="1"/>
    <col min="12294" max="12301" width="7.625" style="1" customWidth="1"/>
    <col min="12302" max="12304" width="7.5" style="1" customWidth="1"/>
    <col min="12305" max="12306" width="8.75" style="1" customWidth="1"/>
    <col min="12307" max="12307" width="15.75" style="1" customWidth="1"/>
    <col min="12308" max="12308" width="11.25" style="1" customWidth="1"/>
    <col min="12309" max="12311" width="10" style="1" customWidth="1"/>
    <col min="12312" max="12312" width="10.25" style="1" customWidth="1"/>
    <col min="12313" max="12314" width="8.75" style="1" customWidth="1"/>
    <col min="12315" max="12543" width="9" style="1"/>
    <col min="12544" max="12544" width="2.125" style="1" customWidth="1"/>
    <col min="12545" max="12545" width="11.125" style="1" customWidth="1"/>
    <col min="12546" max="12546" width="10.625" style="1" customWidth="1"/>
    <col min="12547" max="12547" width="14.125" style="1" customWidth="1"/>
    <col min="12548" max="12548" width="10.625" style="1" customWidth="1"/>
    <col min="12549" max="12549" width="13.75" style="1" customWidth="1"/>
    <col min="12550" max="12557" width="7.625" style="1" customWidth="1"/>
    <col min="12558" max="12560" width="7.5" style="1" customWidth="1"/>
    <col min="12561" max="12562" width="8.75" style="1" customWidth="1"/>
    <col min="12563" max="12563" width="15.75" style="1" customWidth="1"/>
    <col min="12564" max="12564" width="11.25" style="1" customWidth="1"/>
    <col min="12565" max="12567" width="10" style="1" customWidth="1"/>
    <col min="12568" max="12568" width="10.25" style="1" customWidth="1"/>
    <col min="12569" max="12570" width="8.75" style="1" customWidth="1"/>
    <col min="12571" max="12799" width="9" style="1"/>
    <col min="12800" max="12800" width="2.125" style="1" customWidth="1"/>
    <col min="12801" max="12801" width="11.125" style="1" customWidth="1"/>
    <col min="12802" max="12802" width="10.625" style="1" customWidth="1"/>
    <col min="12803" max="12803" width="14.125" style="1" customWidth="1"/>
    <col min="12804" max="12804" width="10.625" style="1" customWidth="1"/>
    <col min="12805" max="12805" width="13.75" style="1" customWidth="1"/>
    <col min="12806" max="12813" width="7.625" style="1" customWidth="1"/>
    <col min="12814" max="12816" width="7.5" style="1" customWidth="1"/>
    <col min="12817" max="12818" width="8.75" style="1" customWidth="1"/>
    <col min="12819" max="12819" width="15.75" style="1" customWidth="1"/>
    <col min="12820" max="12820" width="11.25" style="1" customWidth="1"/>
    <col min="12821" max="12823" width="10" style="1" customWidth="1"/>
    <col min="12824" max="12824" width="10.25" style="1" customWidth="1"/>
    <col min="12825" max="12826" width="8.75" style="1" customWidth="1"/>
    <col min="12827" max="13055" width="9" style="1"/>
    <col min="13056" max="13056" width="2.125" style="1" customWidth="1"/>
    <col min="13057" max="13057" width="11.125" style="1" customWidth="1"/>
    <col min="13058" max="13058" width="10.625" style="1" customWidth="1"/>
    <col min="13059" max="13059" width="14.125" style="1" customWidth="1"/>
    <col min="13060" max="13060" width="10.625" style="1" customWidth="1"/>
    <col min="13061" max="13061" width="13.75" style="1" customWidth="1"/>
    <col min="13062" max="13069" width="7.625" style="1" customWidth="1"/>
    <col min="13070" max="13072" width="7.5" style="1" customWidth="1"/>
    <col min="13073" max="13074" width="8.75" style="1" customWidth="1"/>
    <col min="13075" max="13075" width="15.75" style="1" customWidth="1"/>
    <col min="13076" max="13076" width="11.25" style="1" customWidth="1"/>
    <col min="13077" max="13079" width="10" style="1" customWidth="1"/>
    <col min="13080" max="13080" width="10.25" style="1" customWidth="1"/>
    <col min="13081" max="13082" width="8.75" style="1" customWidth="1"/>
    <col min="13083" max="13311" width="9" style="1"/>
    <col min="13312" max="13312" width="2.125" style="1" customWidth="1"/>
    <col min="13313" max="13313" width="11.125" style="1" customWidth="1"/>
    <col min="13314" max="13314" width="10.625" style="1" customWidth="1"/>
    <col min="13315" max="13315" width="14.125" style="1" customWidth="1"/>
    <col min="13316" max="13316" width="10.625" style="1" customWidth="1"/>
    <col min="13317" max="13317" width="13.75" style="1" customWidth="1"/>
    <col min="13318" max="13325" width="7.625" style="1" customWidth="1"/>
    <col min="13326" max="13328" width="7.5" style="1" customWidth="1"/>
    <col min="13329" max="13330" width="8.75" style="1" customWidth="1"/>
    <col min="13331" max="13331" width="15.75" style="1" customWidth="1"/>
    <col min="13332" max="13332" width="11.25" style="1" customWidth="1"/>
    <col min="13333" max="13335" width="10" style="1" customWidth="1"/>
    <col min="13336" max="13336" width="10.25" style="1" customWidth="1"/>
    <col min="13337" max="13338" width="8.75" style="1" customWidth="1"/>
    <col min="13339" max="13567" width="9" style="1"/>
    <col min="13568" max="13568" width="2.125" style="1" customWidth="1"/>
    <col min="13569" max="13569" width="11.125" style="1" customWidth="1"/>
    <col min="13570" max="13570" width="10.625" style="1" customWidth="1"/>
    <col min="13571" max="13571" width="14.125" style="1" customWidth="1"/>
    <col min="13572" max="13572" width="10.625" style="1" customWidth="1"/>
    <col min="13573" max="13573" width="13.75" style="1" customWidth="1"/>
    <col min="13574" max="13581" width="7.625" style="1" customWidth="1"/>
    <col min="13582" max="13584" width="7.5" style="1" customWidth="1"/>
    <col min="13585" max="13586" width="8.75" style="1" customWidth="1"/>
    <col min="13587" max="13587" width="15.75" style="1" customWidth="1"/>
    <col min="13588" max="13588" width="11.25" style="1" customWidth="1"/>
    <col min="13589" max="13591" width="10" style="1" customWidth="1"/>
    <col min="13592" max="13592" width="10.25" style="1" customWidth="1"/>
    <col min="13593" max="13594" width="8.75" style="1" customWidth="1"/>
    <col min="13595" max="13823" width="9" style="1"/>
    <col min="13824" max="13824" width="2.125" style="1" customWidth="1"/>
    <col min="13825" max="13825" width="11.125" style="1" customWidth="1"/>
    <col min="13826" max="13826" width="10.625" style="1" customWidth="1"/>
    <col min="13827" max="13827" width="14.125" style="1" customWidth="1"/>
    <col min="13828" max="13828" width="10.625" style="1" customWidth="1"/>
    <col min="13829" max="13829" width="13.75" style="1" customWidth="1"/>
    <col min="13830" max="13837" width="7.625" style="1" customWidth="1"/>
    <col min="13838" max="13840" width="7.5" style="1" customWidth="1"/>
    <col min="13841" max="13842" width="8.75" style="1" customWidth="1"/>
    <col min="13843" max="13843" width="15.75" style="1" customWidth="1"/>
    <col min="13844" max="13844" width="11.25" style="1" customWidth="1"/>
    <col min="13845" max="13847" width="10" style="1" customWidth="1"/>
    <col min="13848" max="13848" width="10.25" style="1" customWidth="1"/>
    <col min="13849" max="13850" width="8.75" style="1" customWidth="1"/>
    <col min="13851" max="14079" width="9" style="1"/>
    <col min="14080" max="14080" width="2.125" style="1" customWidth="1"/>
    <col min="14081" max="14081" width="11.125" style="1" customWidth="1"/>
    <col min="14082" max="14082" width="10.625" style="1" customWidth="1"/>
    <col min="14083" max="14083" width="14.125" style="1" customWidth="1"/>
    <col min="14084" max="14084" width="10.625" style="1" customWidth="1"/>
    <col min="14085" max="14085" width="13.75" style="1" customWidth="1"/>
    <col min="14086" max="14093" width="7.625" style="1" customWidth="1"/>
    <col min="14094" max="14096" width="7.5" style="1" customWidth="1"/>
    <col min="14097" max="14098" width="8.75" style="1" customWidth="1"/>
    <col min="14099" max="14099" width="15.75" style="1" customWidth="1"/>
    <col min="14100" max="14100" width="11.25" style="1" customWidth="1"/>
    <col min="14101" max="14103" width="10" style="1" customWidth="1"/>
    <col min="14104" max="14104" width="10.25" style="1" customWidth="1"/>
    <col min="14105" max="14106" width="8.75" style="1" customWidth="1"/>
    <col min="14107" max="14335" width="9" style="1"/>
    <col min="14336" max="14336" width="2.125" style="1" customWidth="1"/>
    <col min="14337" max="14337" width="11.125" style="1" customWidth="1"/>
    <col min="14338" max="14338" width="10.625" style="1" customWidth="1"/>
    <col min="14339" max="14339" width="14.125" style="1" customWidth="1"/>
    <col min="14340" max="14340" width="10.625" style="1" customWidth="1"/>
    <col min="14341" max="14341" width="13.75" style="1" customWidth="1"/>
    <col min="14342" max="14349" width="7.625" style="1" customWidth="1"/>
    <col min="14350" max="14352" width="7.5" style="1" customWidth="1"/>
    <col min="14353" max="14354" width="8.75" style="1" customWidth="1"/>
    <col min="14355" max="14355" width="15.75" style="1" customWidth="1"/>
    <col min="14356" max="14356" width="11.25" style="1" customWidth="1"/>
    <col min="14357" max="14359" width="10" style="1" customWidth="1"/>
    <col min="14360" max="14360" width="10.25" style="1" customWidth="1"/>
    <col min="14361" max="14362" width="8.75" style="1" customWidth="1"/>
    <col min="14363" max="14591" width="9" style="1"/>
    <col min="14592" max="14592" width="2.125" style="1" customWidth="1"/>
    <col min="14593" max="14593" width="11.125" style="1" customWidth="1"/>
    <col min="14594" max="14594" width="10.625" style="1" customWidth="1"/>
    <col min="14595" max="14595" width="14.125" style="1" customWidth="1"/>
    <col min="14596" max="14596" width="10.625" style="1" customWidth="1"/>
    <col min="14597" max="14597" width="13.75" style="1" customWidth="1"/>
    <col min="14598" max="14605" width="7.625" style="1" customWidth="1"/>
    <col min="14606" max="14608" width="7.5" style="1" customWidth="1"/>
    <col min="14609" max="14610" width="8.75" style="1" customWidth="1"/>
    <col min="14611" max="14611" width="15.75" style="1" customWidth="1"/>
    <col min="14612" max="14612" width="11.25" style="1" customWidth="1"/>
    <col min="14613" max="14615" width="10" style="1" customWidth="1"/>
    <col min="14616" max="14616" width="10.25" style="1" customWidth="1"/>
    <col min="14617" max="14618" width="8.75" style="1" customWidth="1"/>
    <col min="14619" max="14847" width="9" style="1"/>
    <col min="14848" max="14848" width="2.125" style="1" customWidth="1"/>
    <col min="14849" max="14849" width="11.125" style="1" customWidth="1"/>
    <col min="14850" max="14850" width="10.625" style="1" customWidth="1"/>
    <col min="14851" max="14851" width="14.125" style="1" customWidth="1"/>
    <col min="14852" max="14852" width="10.625" style="1" customWidth="1"/>
    <col min="14853" max="14853" width="13.75" style="1" customWidth="1"/>
    <col min="14854" max="14861" width="7.625" style="1" customWidth="1"/>
    <col min="14862" max="14864" width="7.5" style="1" customWidth="1"/>
    <col min="14865" max="14866" width="8.75" style="1" customWidth="1"/>
    <col min="14867" max="14867" width="15.75" style="1" customWidth="1"/>
    <col min="14868" max="14868" width="11.25" style="1" customWidth="1"/>
    <col min="14869" max="14871" width="10" style="1" customWidth="1"/>
    <col min="14872" max="14872" width="10.25" style="1" customWidth="1"/>
    <col min="14873" max="14874" width="8.75" style="1" customWidth="1"/>
    <col min="14875" max="15103" width="9" style="1"/>
    <col min="15104" max="15104" width="2.125" style="1" customWidth="1"/>
    <col min="15105" max="15105" width="11.125" style="1" customWidth="1"/>
    <col min="15106" max="15106" width="10.625" style="1" customWidth="1"/>
    <col min="15107" max="15107" width="14.125" style="1" customWidth="1"/>
    <col min="15108" max="15108" width="10.625" style="1" customWidth="1"/>
    <col min="15109" max="15109" width="13.75" style="1" customWidth="1"/>
    <col min="15110" max="15117" width="7.625" style="1" customWidth="1"/>
    <col min="15118" max="15120" width="7.5" style="1" customWidth="1"/>
    <col min="15121" max="15122" width="8.75" style="1" customWidth="1"/>
    <col min="15123" max="15123" width="15.75" style="1" customWidth="1"/>
    <col min="15124" max="15124" width="11.25" style="1" customWidth="1"/>
    <col min="15125" max="15127" width="10" style="1" customWidth="1"/>
    <col min="15128" max="15128" width="10.25" style="1" customWidth="1"/>
    <col min="15129" max="15130" width="8.75" style="1" customWidth="1"/>
    <col min="15131" max="15359" width="9" style="1"/>
    <col min="15360" max="15360" width="2.125" style="1" customWidth="1"/>
    <col min="15361" max="15361" width="11.125" style="1" customWidth="1"/>
    <col min="15362" max="15362" width="10.625" style="1" customWidth="1"/>
    <col min="15363" max="15363" width="14.125" style="1" customWidth="1"/>
    <col min="15364" max="15364" width="10.625" style="1" customWidth="1"/>
    <col min="15365" max="15365" width="13.75" style="1" customWidth="1"/>
    <col min="15366" max="15373" width="7.625" style="1" customWidth="1"/>
    <col min="15374" max="15376" width="7.5" style="1" customWidth="1"/>
    <col min="15377" max="15378" width="8.75" style="1" customWidth="1"/>
    <col min="15379" max="15379" width="15.75" style="1" customWidth="1"/>
    <col min="15380" max="15380" width="11.25" style="1" customWidth="1"/>
    <col min="15381" max="15383" width="10" style="1" customWidth="1"/>
    <col min="15384" max="15384" width="10.25" style="1" customWidth="1"/>
    <col min="15385" max="15386" width="8.75" style="1" customWidth="1"/>
    <col min="15387" max="15615" width="9" style="1"/>
    <col min="15616" max="15616" width="2.125" style="1" customWidth="1"/>
    <col min="15617" max="15617" width="11.125" style="1" customWidth="1"/>
    <col min="15618" max="15618" width="10.625" style="1" customWidth="1"/>
    <col min="15619" max="15619" width="14.125" style="1" customWidth="1"/>
    <col min="15620" max="15620" width="10.625" style="1" customWidth="1"/>
    <col min="15621" max="15621" width="13.75" style="1" customWidth="1"/>
    <col min="15622" max="15629" width="7.625" style="1" customWidth="1"/>
    <col min="15630" max="15632" width="7.5" style="1" customWidth="1"/>
    <col min="15633" max="15634" width="8.75" style="1" customWidth="1"/>
    <col min="15635" max="15635" width="15.75" style="1" customWidth="1"/>
    <col min="15636" max="15636" width="11.25" style="1" customWidth="1"/>
    <col min="15637" max="15639" width="10" style="1" customWidth="1"/>
    <col min="15640" max="15640" width="10.25" style="1" customWidth="1"/>
    <col min="15641" max="15642" width="8.75" style="1" customWidth="1"/>
    <col min="15643" max="15871" width="9" style="1"/>
    <col min="15872" max="15872" width="2.125" style="1" customWidth="1"/>
    <col min="15873" max="15873" width="11.125" style="1" customWidth="1"/>
    <col min="15874" max="15874" width="10.625" style="1" customWidth="1"/>
    <col min="15875" max="15875" width="14.125" style="1" customWidth="1"/>
    <col min="15876" max="15876" width="10.625" style="1" customWidth="1"/>
    <col min="15877" max="15877" width="13.75" style="1" customWidth="1"/>
    <col min="15878" max="15885" width="7.625" style="1" customWidth="1"/>
    <col min="15886" max="15888" width="7.5" style="1" customWidth="1"/>
    <col min="15889" max="15890" width="8.75" style="1" customWidth="1"/>
    <col min="15891" max="15891" width="15.75" style="1" customWidth="1"/>
    <col min="15892" max="15892" width="11.25" style="1" customWidth="1"/>
    <col min="15893" max="15895" width="10" style="1" customWidth="1"/>
    <col min="15896" max="15896" width="10.25" style="1" customWidth="1"/>
    <col min="15897" max="15898" width="8.75" style="1" customWidth="1"/>
    <col min="15899" max="16127" width="9" style="1"/>
    <col min="16128" max="16128" width="2.125" style="1" customWidth="1"/>
    <col min="16129" max="16129" width="11.125" style="1" customWidth="1"/>
    <col min="16130" max="16130" width="10.625" style="1" customWidth="1"/>
    <col min="16131" max="16131" width="14.125" style="1" customWidth="1"/>
    <col min="16132" max="16132" width="10.625" style="1" customWidth="1"/>
    <col min="16133" max="16133" width="13.75" style="1" customWidth="1"/>
    <col min="16134" max="16141" width="7.625" style="1" customWidth="1"/>
    <col min="16142" max="16144" width="7.5" style="1" customWidth="1"/>
    <col min="16145" max="16146" width="8.75" style="1" customWidth="1"/>
    <col min="16147" max="16147" width="15.75" style="1" customWidth="1"/>
    <col min="16148" max="16148" width="11.25" style="1" customWidth="1"/>
    <col min="16149" max="16151" width="10" style="1" customWidth="1"/>
    <col min="16152" max="16152" width="10.25" style="1" customWidth="1"/>
    <col min="16153" max="16154" width="8.75" style="1" customWidth="1"/>
    <col min="16155" max="16381" width="9" style="1"/>
    <col min="16382" max="16384" width="8.875" style="1" customWidth="1"/>
  </cols>
  <sheetData>
    <row r="1" spans="2:26" ht="26.25">
      <c r="B1" s="7" t="s">
        <v>34</v>
      </c>
      <c r="E1" s="1"/>
      <c r="J1" s="1"/>
      <c r="K1" s="1"/>
      <c r="L1" s="1"/>
      <c r="M1" s="38"/>
      <c r="N1" s="38"/>
      <c r="O1" s="38"/>
      <c r="P1" s="38"/>
      <c r="Q1" s="1"/>
      <c r="T1" s="1"/>
      <c r="U1" s="1"/>
      <c r="V1" s="1"/>
      <c r="Y1" s="1"/>
    </row>
    <row r="2" spans="2:26" ht="18" customHeight="1">
      <c r="B2" s="5" t="s">
        <v>26</v>
      </c>
      <c r="C2" s="6"/>
      <c r="G2" s="18"/>
      <c r="H2" s="18"/>
      <c r="I2" s="18"/>
      <c r="J2" s="18"/>
      <c r="K2" s="18"/>
      <c r="L2" s="18"/>
      <c r="M2" s="18"/>
      <c r="N2" s="18"/>
      <c r="O2" s="18"/>
      <c r="P2" s="18"/>
      <c r="R2" s="140"/>
      <c r="S2" s="140"/>
      <c r="T2" s="140"/>
      <c r="U2" s="140"/>
      <c r="V2" s="140"/>
      <c r="W2" s="140"/>
      <c r="X2" s="140"/>
      <c r="Y2" s="140"/>
      <c r="Z2" s="62"/>
    </row>
    <row r="3" spans="2:26" s="8" customFormat="1" ht="18" customHeight="1">
      <c r="C3" s="6"/>
      <c r="D3" s="1"/>
      <c r="E3" s="53"/>
      <c r="F3" s="16"/>
      <c r="G3" s="17"/>
      <c r="H3" s="17"/>
      <c r="I3" s="17"/>
      <c r="J3" s="17"/>
      <c r="K3" s="17"/>
      <c r="L3" s="17"/>
      <c r="M3" s="17"/>
      <c r="V3" s="140"/>
      <c r="W3" s="140"/>
      <c r="X3" s="140"/>
      <c r="Y3" s="140"/>
      <c r="Z3" s="62"/>
    </row>
    <row r="4" spans="2:26" ht="18" customHeight="1">
      <c r="B4" s="7"/>
      <c r="G4" s="18"/>
      <c r="H4" s="18"/>
      <c r="I4" s="18"/>
      <c r="J4" s="18"/>
      <c r="K4" s="18"/>
      <c r="L4" s="18"/>
      <c r="M4" s="18"/>
      <c r="N4" s="5" t="s">
        <v>44</v>
      </c>
      <c r="O4" s="20"/>
      <c r="P4" s="20"/>
      <c r="Q4" s="20"/>
      <c r="R4" s="73"/>
      <c r="S4" s="72"/>
      <c r="T4" s="72"/>
      <c r="U4" s="72"/>
      <c r="V4" s="140"/>
      <c r="W4" s="140"/>
      <c r="X4" s="140"/>
      <c r="Y4" s="140"/>
      <c r="Z4" s="62"/>
    </row>
    <row r="5" spans="2:26" ht="18" customHeight="1">
      <c r="B5" s="92" t="s">
        <v>28</v>
      </c>
      <c r="C5" s="147" t="s">
        <v>1</v>
      </c>
      <c r="D5" s="147"/>
      <c r="E5" s="147"/>
      <c r="F5" s="148"/>
      <c r="G5" s="18"/>
      <c r="H5" s="18"/>
      <c r="I5" s="18"/>
      <c r="J5" s="18"/>
      <c r="K5" s="18"/>
      <c r="L5" s="18"/>
      <c r="M5" s="18"/>
      <c r="N5" s="110" t="s">
        <v>45</v>
      </c>
      <c r="O5" s="110" t="s">
        <v>46</v>
      </c>
      <c r="P5" s="111"/>
      <c r="Q5" s="111"/>
      <c r="R5" s="112"/>
      <c r="S5" s="110" t="s">
        <v>47</v>
      </c>
      <c r="T5" s="111"/>
      <c r="U5" s="112"/>
      <c r="V5" s="140"/>
      <c r="W5" s="140"/>
      <c r="X5" s="140"/>
      <c r="Y5" s="140"/>
      <c r="Z5" s="62"/>
    </row>
    <row r="6" spans="2:26" ht="18" customHeight="1">
      <c r="B6" s="93" t="s">
        <v>0</v>
      </c>
      <c r="C6" s="149" t="s">
        <v>27</v>
      </c>
      <c r="D6" s="149"/>
      <c r="E6" s="149"/>
      <c r="F6" s="150"/>
      <c r="G6" s="18"/>
      <c r="H6" s="18"/>
      <c r="I6" s="18"/>
      <c r="J6" s="18"/>
      <c r="K6" s="18"/>
      <c r="L6" s="18"/>
      <c r="M6" s="18"/>
      <c r="N6" s="110" t="s">
        <v>48</v>
      </c>
      <c r="O6" s="75" t="s">
        <v>49</v>
      </c>
      <c r="P6" s="76"/>
      <c r="Q6" s="76"/>
      <c r="R6" s="74"/>
      <c r="S6" s="75" t="s">
        <v>50</v>
      </c>
      <c r="T6" s="76"/>
      <c r="U6" s="74"/>
      <c r="V6" s="140"/>
      <c r="W6" s="140"/>
      <c r="X6" s="140"/>
      <c r="Y6" s="140"/>
      <c r="Z6" s="62"/>
    </row>
    <row r="7" spans="2:26" ht="18" customHeight="1">
      <c r="B7" s="94" t="s">
        <v>25</v>
      </c>
      <c r="C7" s="151" t="s">
        <v>24</v>
      </c>
      <c r="D7" s="151"/>
      <c r="E7" s="151"/>
      <c r="F7" s="152"/>
      <c r="G7" s="18"/>
      <c r="H7" s="18"/>
      <c r="I7" s="18"/>
      <c r="J7" s="18"/>
      <c r="K7" s="18"/>
      <c r="L7" s="18"/>
      <c r="M7" s="18"/>
      <c r="N7" s="110" t="s">
        <v>51</v>
      </c>
      <c r="O7" s="75" t="s">
        <v>52</v>
      </c>
      <c r="P7" s="76"/>
      <c r="Q7" s="76"/>
      <c r="R7" s="74"/>
      <c r="S7" s="75" t="s">
        <v>53</v>
      </c>
      <c r="T7" s="76"/>
      <c r="U7" s="74"/>
      <c r="V7" s="140"/>
      <c r="W7" s="140"/>
      <c r="X7" s="140"/>
      <c r="Y7" s="140"/>
      <c r="Z7" s="62"/>
    </row>
    <row r="8" spans="2:26" s="13" customFormat="1" ht="18" customHeight="1">
      <c r="B8" s="70"/>
      <c r="C8" s="67"/>
      <c r="D8" s="67"/>
      <c r="E8" s="67"/>
      <c r="F8" s="67"/>
      <c r="G8" s="20"/>
      <c r="H8" s="20"/>
      <c r="I8" s="20"/>
      <c r="J8" s="20"/>
      <c r="K8" s="20"/>
      <c r="L8" s="20"/>
      <c r="M8" s="20"/>
      <c r="N8" s="198" t="s">
        <v>54</v>
      </c>
      <c r="O8" s="77" t="s">
        <v>55</v>
      </c>
      <c r="P8" s="78"/>
      <c r="Q8" s="78"/>
      <c r="R8" s="74"/>
      <c r="S8" s="79" t="s">
        <v>56</v>
      </c>
      <c r="T8" s="80"/>
      <c r="U8" s="100"/>
      <c r="V8" s="84"/>
      <c r="W8" s="84"/>
      <c r="X8" s="84"/>
      <c r="Y8" s="84"/>
      <c r="Z8" s="84"/>
    </row>
    <row r="9" spans="2:26" s="13" customFormat="1" ht="18" customHeight="1">
      <c r="B9" s="5" t="s">
        <v>43</v>
      </c>
      <c r="C9" s="67"/>
      <c r="D9" s="67"/>
      <c r="E9" s="67"/>
      <c r="F9" s="67"/>
      <c r="G9" s="18"/>
      <c r="H9" s="18"/>
      <c r="I9" s="18"/>
      <c r="J9" s="18"/>
      <c r="K9" s="55"/>
      <c r="L9" s="71"/>
      <c r="M9" s="20"/>
      <c r="N9" s="199"/>
      <c r="O9" s="75" t="s">
        <v>57</v>
      </c>
      <c r="P9" s="78"/>
      <c r="Q9" s="78"/>
      <c r="R9" s="74"/>
      <c r="S9" s="81" t="s">
        <v>58</v>
      </c>
      <c r="T9" s="82"/>
      <c r="U9" s="101"/>
      <c r="V9" s="91"/>
      <c r="W9" s="91"/>
      <c r="X9" s="91"/>
      <c r="Y9" s="91"/>
      <c r="Z9" s="91"/>
    </row>
    <row r="10" spans="2:26" s="13" customFormat="1" ht="18" customHeight="1">
      <c r="B10" s="95" t="s">
        <v>88</v>
      </c>
      <c r="C10" s="134" t="s">
        <v>137</v>
      </c>
      <c r="D10" s="135"/>
      <c r="E10" s="135"/>
      <c r="F10" s="136"/>
      <c r="G10" s="95" t="s">
        <v>103</v>
      </c>
      <c r="H10" s="137" t="s">
        <v>146</v>
      </c>
      <c r="I10" s="138"/>
      <c r="J10" s="138"/>
      <c r="K10" s="138"/>
      <c r="L10" s="139"/>
      <c r="M10" s="20"/>
      <c r="N10" s="200"/>
      <c r="O10" s="75" t="s">
        <v>59</v>
      </c>
      <c r="P10" s="78"/>
      <c r="Q10" s="78"/>
      <c r="R10" s="74"/>
      <c r="S10" s="77" t="s">
        <v>60</v>
      </c>
      <c r="T10" s="78"/>
      <c r="U10" s="102"/>
      <c r="V10" s="91"/>
      <c r="W10" s="91"/>
      <c r="X10" s="91"/>
      <c r="Y10" s="91"/>
      <c r="Z10" s="91"/>
    </row>
    <row r="11" spans="2:26" s="13" customFormat="1" ht="18" customHeight="1">
      <c r="B11" s="98" t="s">
        <v>90</v>
      </c>
      <c r="C11" s="134" t="s">
        <v>138</v>
      </c>
      <c r="D11" s="135"/>
      <c r="E11" s="135"/>
      <c r="F11" s="136"/>
      <c r="G11" s="95" t="s">
        <v>104</v>
      </c>
      <c r="H11" s="137" t="s">
        <v>147</v>
      </c>
      <c r="I11" s="138"/>
      <c r="J11" s="138"/>
      <c r="K11" s="138"/>
      <c r="L11" s="139"/>
      <c r="M11" s="20"/>
      <c r="N11" s="198" t="s">
        <v>61</v>
      </c>
      <c r="O11" s="114" t="s">
        <v>62</v>
      </c>
      <c r="P11" s="115"/>
      <c r="Q11" s="115"/>
      <c r="R11" s="116"/>
      <c r="S11" s="190" t="s">
        <v>63</v>
      </c>
      <c r="T11" s="191"/>
      <c r="U11" s="192"/>
      <c r="V11" s="91"/>
      <c r="W11" s="91"/>
      <c r="X11" s="91"/>
      <c r="Y11" s="91"/>
      <c r="Z11" s="91"/>
    </row>
    <row r="12" spans="2:26" s="13" customFormat="1" ht="18" customHeight="1">
      <c r="B12" s="98" t="s">
        <v>89</v>
      </c>
      <c r="C12" s="134" t="s">
        <v>139</v>
      </c>
      <c r="D12" s="135"/>
      <c r="E12" s="135"/>
      <c r="F12" s="136"/>
      <c r="G12" s="95" t="s">
        <v>105</v>
      </c>
      <c r="H12" s="137" t="s">
        <v>148</v>
      </c>
      <c r="I12" s="138"/>
      <c r="J12" s="138"/>
      <c r="K12" s="138"/>
      <c r="L12" s="139"/>
      <c r="M12" s="20"/>
      <c r="N12" s="200"/>
      <c r="O12" s="104" t="s">
        <v>64</v>
      </c>
      <c r="P12" s="79"/>
      <c r="Q12" s="82"/>
      <c r="R12" s="100"/>
      <c r="S12" s="193"/>
      <c r="T12" s="194"/>
      <c r="U12" s="195"/>
      <c r="V12" s="91"/>
      <c r="W12" s="91"/>
      <c r="X12" s="91"/>
      <c r="Y12" s="91"/>
      <c r="Z12" s="91"/>
    </row>
    <row r="13" spans="2:26" s="13" customFormat="1" ht="18" customHeight="1">
      <c r="B13" s="98" t="s">
        <v>85</v>
      </c>
      <c r="C13" s="134" t="s">
        <v>140</v>
      </c>
      <c r="D13" s="135"/>
      <c r="E13" s="135"/>
      <c r="F13" s="136"/>
      <c r="G13" s="95" t="s">
        <v>102</v>
      </c>
      <c r="H13" s="137" t="s">
        <v>134</v>
      </c>
      <c r="I13" s="138"/>
      <c r="J13" s="138"/>
      <c r="K13" s="138"/>
      <c r="L13" s="139"/>
      <c r="M13" s="20"/>
      <c r="N13" s="122" t="s">
        <v>65</v>
      </c>
      <c r="O13" s="119" t="s">
        <v>66</v>
      </c>
      <c r="P13" s="105"/>
      <c r="Q13" s="105"/>
      <c r="R13" s="105"/>
      <c r="S13" s="105"/>
      <c r="T13" s="105"/>
      <c r="U13" s="106"/>
      <c r="V13" s="91"/>
      <c r="W13" s="91"/>
      <c r="X13" s="91"/>
      <c r="Y13" s="91"/>
      <c r="Z13" s="91"/>
    </row>
    <row r="14" spans="2:26" s="13" customFormat="1" ht="18" customHeight="1">
      <c r="B14" s="98" t="s">
        <v>86</v>
      </c>
      <c r="C14" s="134" t="s">
        <v>144</v>
      </c>
      <c r="D14" s="135"/>
      <c r="E14" s="135"/>
      <c r="F14" s="136"/>
      <c r="G14" s="95" t="s">
        <v>109</v>
      </c>
      <c r="H14" s="137" t="s">
        <v>135</v>
      </c>
      <c r="I14" s="138"/>
      <c r="J14" s="138"/>
      <c r="K14" s="138"/>
      <c r="L14" s="139"/>
      <c r="M14" s="20"/>
      <c r="N14" s="123" t="s">
        <v>67</v>
      </c>
      <c r="O14" s="83" t="s">
        <v>68</v>
      </c>
      <c r="P14" s="83"/>
      <c r="Q14" s="83"/>
      <c r="R14" s="83"/>
      <c r="S14" s="83"/>
      <c r="T14" s="83"/>
      <c r="U14" s="103"/>
      <c r="V14" s="91"/>
      <c r="W14" s="91"/>
      <c r="X14" s="91"/>
      <c r="Y14" s="91"/>
      <c r="Z14" s="91"/>
    </row>
    <row r="15" spans="2:26" s="13" customFormat="1" ht="18" customHeight="1">
      <c r="B15" s="99" t="s">
        <v>87</v>
      </c>
      <c r="C15" s="134" t="s">
        <v>145</v>
      </c>
      <c r="D15" s="135"/>
      <c r="E15" s="135"/>
      <c r="F15" s="136"/>
      <c r="G15" s="95" t="s">
        <v>133</v>
      </c>
      <c r="H15" s="137" t="s">
        <v>136</v>
      </c>
      <c r="I15" s="138"/>
      <c r="J15" s="138"/>
      <c r="K15" s="138"/>
      <c r="L15" s="139"/>
      <c r="M15" s="20"/>
      <c r="N15" s="124" t="s">
        <v>69</v>
      </c>
      <c r="O15" s="77" t="s">
        <v>70</v>
      </c>
      <c r="P15" s="78"/>
      <c r="Q15" s="78"/>
      <c r="R15" s="78"/>
      <c r="S15" s="78"/>
      <c r="T15" s="78"/>
      <c r="U15" s="102"/>
      <c r="V15" s="91"/>
      <c r="W15" s="91"/>
      <c r="X15" s="91"/>
      <c r="Y15" s="91"/>
      <c r="Z15" s="91"/>
    </row>
    <row r="16" spans="2:26" s="13" customFormat="1" ht="18" customHeight="1">
      <c r="B16" s="70"/>
      <c r="C16" s="67"/>
      <c r="D16" s="67"/>
      <c r="E16" s="67"/>
      <c r="F16" s="67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89"/>
      <c r="R16" s="91"/>
      <c r="S16" s="91"/>
      <c r="T16" s="91"/>
      <c r="U16" s="91"/>
      <c r="V16" s="91"/>
      <c r="W16" s="91"/>
      <c r="X16" s="91"/>
      <c r="Y16" s="91"/>
      <c r="Z16" s="91"/>
    </row>
    <row r="17" spans="2:27" ht="18" customHeight="1">
      <c r="B17" s="201" t="s">
        <v>33</v>
      </c>
      <c r="C17" s="3" t="s">
        <v>32</v>
      </c>
      <c r="D17" s="3" t="s">
        <v>31</v>
      </c>
      <c r="E17" s="4" t="s">
        <v>35</v>
      </c>
      <c r="F17" s="4" t="s">
        <v>37</v>
      </c>
      <c r="G17" s="4" t="s">
        <v>36</v>
      </c>
      <c r="H17" s="3" t="s">
        <v>23</v>
      </c>
      <c r="I17" s="39" t="s">
        <v>22</v>
      </c>
      <c r="J17" s="26" t="s">
        <v>30</v>
      </c>
      <c r="K17" s="3" t="s">
        <v>18</v>
      </c>
      <c r="L17" s="18"/>
      <c r="M17" s="18"/>
      <c r="N17" s="18"/>
      <c r="O17" s="18"/>
      <c r="P17" s="18"/>
      <c r="Q17" s="54"/>
      <c r="R17" s="202"/>
      <c r="S17" s="202"/>
      <c r="T17" s="140"/>
      <c r="U17" s="140"/>
      <c r="V17" s="140"/>
      <c r="W17" s="140"/>
      <c r="X17" s="140"/>
      <c r="Y17" s="140"/>
      <c r="Z17" s="140"/>
    </row>
    <row r="18" spans="2:27" ht="18" customHeight="1">
      <c r="B18" s="184"/>
      <c r="C18" s="107" t="s">
        <v>74</v>
      </c>
      <c r="D18" s="107" t="s">
        <v>42</v>
      </c>
      <c r="E18" s="108" t="s">
        <v>40</v>
      </c>
      <c r="F18" s="108" t="s">
        <v>78</v>
      </c>
      <c r="G18" s="108" t="s">
        <v>40</v>
      </c>
      <c r="H18" s="108" t="s">
        <v>73</v>
      </c>
      <c r="I18" s="109" t="s">
        <v>73</v>
      </c>
      <c r="J18" s="196" t="s">
        <v>75</v>
      </c>
      <c r="K18" s="197"/>
      <c r="L18" s="18"/>
      <c r="M18" s="18"/>
      <c r="N18" s="18"/>
      <c r="O18" s="18"/>
      <c r="P18" s="18"/>
      <c r="Q18" s="54"/>
      <c r="R18" s="202"/>
      <c r="S18" s="202"/>
      <c r="T18" s="140"/>
      <c r="U18" s="140"/>
      <c r="V18" s="140"/>
      <c r="W18" s="140"/>
      <c r="X18" s="140"/>
      <c r="Y18" s="140"/>
      <c r="Z18" s="140"/>
      <c r="AA18" s="13"/>
    </row>
    <row r="19" spans="2:27" ht="18" customHeight="1">
      <c r="B19" s="15" t="s">
        <v>21</v>
      </c>
      <c r="C19" s="65">
        <f>$D19*$E19*$I19*$K19*10^-6+(($D19*$F19*$I19*21/1000)+($D19*$G19*$I19*310/1000))/1000</f>
        <v>510322.35430915758</v>
      </c>
      <c r="D19" s="37">
        <f>E24</f>
        <v>267728.21999999997</v>
      </c>
      <c r="E19" s="118">
        <f>J19/I19*3.664*10^6</f>
        <v>94674.558093346568</v>
      </c>
      <c r="F19" s="61">
        <v>1</v>
      </c>
      <c r="G19" s="61">
        <v>0.1</v>
      </c>
      <c r="H19" s="46">
        <f>W24</f>
        <v>21.53</v>
      </c>
      <c r="I19" s="46">
        <f>X24</f>
        <v>20.14</v>
      </c>
      <c r="J19" s="45">
        <f>Y24</f>
        <v>0.52039999999999997</v>
      </c>
      <c r="K19" s="94">
        <f>Z24</f>
        <v>0.99912312106434709</v>
      </c>
      <c r="L19" s="18"/>
      <c r="M19" s="18"/>
      <c r="N19" s="18"/>
      <c r="O19" s="18"/>
      <c r="P19" s="18"/>
      <c r="Q19" s="52"/>
      <c r="R19" s="24"/>
      <c r="S19" s="24"/>
      <c r="T19" s="44"/>
      <c r="U19" s="24"/>
      <c r="V19" s="24"/>
      <c r="W19" s="25"/>
      <c r="X19" s="25"/>
      <c r="Y19" s="24"/>
      <c r="Z19" s="25"/>
    </row>
    <row r="20" spans="2:27" s="13" customFormat="1" ht="18" customHeight="1">
      <c r="B20" s="9"/>
      <c r="C20" s="10"/>
      <c r="D20" s="2"/>
      <c r="E20" s="50"/>
      <c r="F20" s="19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52"/>
      <c r="R20" s="12"/>
      <c r="S20" s="11"/>
      <c r="T20" s="42"/>
      <c r="U20" s="20"/>
      <c r="V20" s="20"/>
      <c r="W20" s="11"/>
      <c r="X20" s="11"/>
      <c r="Y20" s="20"/>
      <c r="Z20" s="11"/>
    </row>
    <row r="21" spans="2:27" ht="27.75" customHeight="1">
      <c r="B21" s="174" t="s">
        <v>112</v>
      </c>
      <c r="C21" s="185" t="s">
        <v>82</v>
      </c>
      <c r="D21" s="188" t="s">
        <v>83</v>
      </c>
      <c r="E21" s="49" t="s">
        <v>20</v>
      </c>
      <c r="F21" s="153" t="s">
        <v>108</v>
      </c>
      <c r="G21" s="161"/>
      <c r="H21" s="161"/>
      <c r="I21" s="154"/>
      <c r="J21" s="153" t="s">
        <v>107</v>
      </c>
      <c r="K21" s="154"/>
      <c r="L21" s="21" t="s">
        <v>94</v>
      </c>
      <c r="M21" s="153" t="s">
        <v>19</v>
      </c>
      <c r="N21" s="154"/>
      <c r="O21" s="153" t="s">
        <v>113</v>
      </c>
      <c r="P21" s="154"/>
      <c r="Q21" s="157" t="s">
        <v>116</v>
      </c>
      <c r="R21" s="158"/>
      <c r="S21" s="178" t="s">
        <v>97</v>
      </c>
      <c r="T21" s="59" t="s">
        <v>143</v>
      </c>
      <c r="U21" s="176" t="s">
        <v>114</v>
      </c>
      <c r="V21" s="21" t="s">
        <v>115</v>
      </c>
      <c r="W21" s="14" t="s">
        <v>117</v>
      </c>
      <c r="X21" s="14" t="s">
        <v>98</v>
      </c>
      <c r="Y21" s="21" t="s">
        <v>119</v>
      </c>
      <c r="Z21" s="174" t="s">
        <v>141</v>
      </c>
    </row>
    <row r="22" spans="2:27" ht="18" customHeight="1">
      <c r="B22" s="174"/>
      <c r="C22" s="186"/>
      <c r="D22" s="189"/>
      <c r="E22" s="48" t="s">
        <v>17</v>
      </c>
      <c r="F22" s="21" t="s">
        <v>16</v>
      </c>
      <c r="G22" s="21" t="s">
        <v>15</v>
      </c>
      <c r="H22" s="21" t="s">
        <v>14</v>
      </c>
      <c r="I22" s="21" t="s">
        <v>13</v>
      </c>
      <c r="J22" s="21" t="s">
        <v>12</v>
      </c>
      <c r="K22" s="113" t="s">
        <v>11</v>
      </c>
      <c r="L22" s="22" t="s">
        <v>76</v>
      </c>
      <c r="M22" s="153" t="s">
        <v>76</v>
      </c>
      <c r="N22" s="154"/>
      <c r="O22" s="153" t="s">
        <v>77</v>
      </c>
      <c r="P22" s="154"/>
      <c r="Q22" s="155" t="s">
        <v>10</v>
      </c>
      <c r="R22" s="156"/>
      <c r="S22" s="178"/>
      <c r="T22" s="59" t="s">
        <v>10</v>
      </c>
      <c r="U22" s="177"/>
      <c r="V22" s="22" t="s">
        <v>77</v>
      </c>
      <c r="W22" s="14" t="s">
        <v>29</v>
      </c>
      <c r="X22" s="14" t="s">
        <v>29</v>
      </c>
      <c r="Y22" s="22" t="s">
        <v>77</v>
      </c>
      <c r="Z22" s="174"/>
    </row>
    <row r="23" spans="2:27" ht="18" customHeight="1">
      <c r="B23" s="175"/>
      <c r="C23" s="187"/>
      <c r="D23" s="189"/>
      <c r="E23" s="48" t="s">
        <v>4</v>
      </c>
      <c r="F23" s="21" t="s">
        <v>9</v>
      </c>
      <c r="G23" s="21" t="s">
        <v>9</v>
      </c>
      <c r="H23" s="21" t="s">
        <v>9</v>
      </c>
      <c r="I23" s="21" t="s">
        <v>9</v>
      </c>
      <c r="J23" s="21" t="s">
        <v>8</v>
      </c>
      <c r="K23" s="113" t="s">
        <v>5</v>
      </c>
      <c r="L23" s="113" t="s">
        <v>4</v>
      </c>
      <c r="M23" s="21" t="s">
        <v>7</v>
      </c>
      <c r="N23" s="21" t="s">
        <v>6</v>
      </c>
      <c r="O23" s="21" t="s">
        <v>7</v>
      </c>
      <c r="P23" s="21" t="s">
        <v>6</v>
      </c>
      <c r="Q23" s="58" t="s">
        <v>5</v>
      </c>
      <c r="R23" s="63" t="s">
        <v>4</v>
      </c>
      <c r="S23" s="179"/>
      <c r="T23" s="56" t="s">
        <v>4</v>
      </c>
      <c r="U23" s="117" t="s">
        <v>79</v>
      </c>
      <c r="V23" s="113" t="s">
        <v>4</v>
      </c>
      <c r="W23" s="14" t="s">
        <v>4</v>
      </c>
      <c r="X23" s="14" t="s">
        <v>4</v>
      </c>
      <c r="Y23" s="21" t="s">
        <v>3</v>
      </c>
      <c r="Z23" s="175"/>
    </row>
    <row r="24" spans="2:27" ht="18" customHeight="1">
      <c r="B24" s="180" t="s">
        <v>2</v>
      </c>
      <c r="C24" s="181"/>
      <c r="D24" s="182"/>
      <c r="E24" s="32">
        <f>ROUND(SUM(E25:E36),3)</f>
        <v>267728.21999999997</v>
      </c>
      <c r="F24" s="33">
        <f t="shared" ref="F24:P24" si="0">ROUND(SUMPRODUCT(F25:F36,$E25:$E36)/$E24,4)</f>
        <v>0.69940000000000002</v>
      </c>
      <c r="G24" s="33">
        <f t="shared" si="0"/>
        <v>4.7600000000000003E-2</v>
      </c>
      <c r="H24" s="33">
        <f t="shared" si="0"/>
        <v>0.19489999999999999</v>
      </c>
      <c r="I24" s="33">
        <f t="shared" si="0"/>
        <v>1.32E-2</v>
      </c>
      <c r="J24" s="33">
        <f t="shared" si="0"/>
        <v>3.7199999999999997E-2</v>
      </c>
      <c r="K24" s="33">
        <f t="shared" si="0"/>
        <v>0.13450000000000001</v>
      </c>
      <c r="L24" s="33">
        <f t="shared" si="0"/>
        <v>0.25590000000000002</v>
      </c>
      <c r="M24" s="33">
        <f t="shared" si="0"/>
        <v>4.3499999999999997E-2</v>
      </c>
      <c r="N24" s="33">
        <f t="shared" si="0"/>
        <v>2.7400000000000001E-2</v>
      </c>
      <c r="O24" s="33">
        <f t="shared" si="0"/>
        <v>0.9002</v>
      </c>
      <c r="P24" s="33">
        <f t="shared" si="0"/>
        <v>9.98E-2</v>
      </c>
      <c r="Q24" s="35">
        <f t="shared" ref="Q24:R24" si="1">SUMPRODUCT(Q25:Q36,$E25:$E36)/$E24</f>
        <v>5982.5519692320813</v>
      </c>
      <c r="R24" s="35">
        <f t="shared" si="1"/>
        <v>5142.132865976253</v>
      </c>
      <c r="S24" s="34"/>
      <c r="T24" s="35">
        <f t="shared" ref="T24:Z24" si="2">SUMPRODUCT(T25:T36,$E25:$E36)/$E24</f>
        <v>4810.5088190247343</v>
      </c>
      <c r="U24" s="33">
        <f>ROUND(SUMPRODUCT(U25:U36,$E25:$E36)/$E24,4)</f>
        <v>4.19E-2</v>
      </c>
      <c r="V24" s="33">
        <f>ROUND(SUMPRODUCT(V25:V36,$E25:$E36)/$E24,4)</f>
        <v>3.7199999999999997E-2</v>
      </c>
      <c r="W24" s="36">
        <f>ROUND(SUMPRODUCT(W25:W36,$E25:$E36)/$E24,2)</f>
        <v>21.53</v>
      </c>
      <c r="X24" s="36">
        <f>ROUND(SUMPRODUCT(X25:X36,$E25:$E36)/$E24,2)</f>
        <v>20.14</v>
      </c>
      <c r="Y24" s="33">
        <f>ROUND(SUMPRODUCT(Y25:Y36,$E25:$E36)/$E24,4)</f>
        <v>0.52039999999999997</v>
      </c>
      <c r="Z24" s="33">
        <f t="shared" si="2"/>
        <v>0.99912312106434709</v>
      </c>
    </row>
    <row r="25" spans="2:27" s="13" customFormat="1" ht="18" customHeight="1">
      <c r="B25" s="31" t="s">
        <v>121</v>
      </c>
      <c r="C25" s="27" t="s">
        <v>81</v>
      </c>
      <c r="D25" s="27" t="s">
        <v>99</v>
      </c>
      <c r="E25" s="40">
        <v>10365.19</v>
      </c>
      <c r="F25" s="27">
        <v>0.69799999999999995</v>
      </c>
      <c r="G25" s="27">
        <v>5.0599999999999999E-2</v>
      </c>
      <c r="H25" s="41">
        <v>0.18149999999999999</v>
      </c>
      <c r="I25" s="41">
        <v>1.29E-2</v>
      </c>
      <c r="J25" s="41">
        <v>4.1799999999999997E-2</v>
      </c>
      <c r="K25" s="41">
        <v>0.11349999999999999</v>
      </c>
      <c r="L25" s="41">
        <v>0.25019999999999998</v>
      </c>
      <c r="M25" s="41">
        <v>4.2000000000000003E-2</v>
      </c>
      <c r="N25" s="41">
        <v>2.1000000000000001E-2</v>
      </c>
      <c r="O25" s="41">
        <v>0.9002</v>
      </c>
      <c r="P25" s="41">
        <v>9.98E-2</v>
      </c>
      <c r="Q25" s="43">
        <v>5792</v>
      </c>
      <c r="R25" s="28">
        <f>Q25*(1-L25)/(1-K25)</f>
        <v>4898.8624929498019</v>
      </c>
      <c r="S25" s="27" t="s">
        <v>38</v>
      </c>
      <c r="T25" s="57">
        <f>IF(S25="증빙자료"," ",IF(S25="KS E 3707",($R25-6*(9*$G25*100*(1-$L25)+($L25*100))),IF($S25="2006 IPCC G/L",($R25-50.6*$G25*100*(1-$L25)-5.85*$L25*100-0.191*$H25*100*(1-$L25)),IF($S25="ASTM D2015",($R25-5.72*9*($G25*100*(1-$L25)+0.1119*$L25*100)),IF(S25="ASTM D5865",(($Q25*4.1868+0.01*8.3143*298.15*($G25*100*(1-$K25)/(2*2.016)-2*$H25*100*(1-$K25)/31.9988-$I25*100*(1-$K25)/28.0134)-0.01*43985*$G25*100*(1-$K25)/2.016)*(1-$L25)/(1-$K25)-(0.01*43985*($L25*100/18.0154)))/4.1868," ")))))</f>
        <v>4557.9204059798021</v>
      </c>
      <c r="U25" s="29">
        <f>(M25*O25+N25*P25)</f>
        <v>3.9904200000000001E-2</v>
      </c>
      <c r="V25" s="29">
        <f>J25*(100-L25)/(100-K25)</f>
        <v>4.1742794471725402E-2</v>
      </c>
      <c r="W25" s="30">
        <f t="shared" ref="W25:W36" si="3">R25*10^3*4.1868*10^-6</f>
        <v>20.510557485482227</v>
      </c>
      <c r="X25" s="30">
        <f>T25*10^3*4.1868*10^-6</f>
        <v>19.083101155756236</v>
      </c>
      <c r="Y25" s="29">
        <f>F25*(1-L25)</f>
        <v>0.52336039999999995</v>
      </c>
      <c r="Z25" s="60">
        <f>1-((U25*V25)/(1-U25)*Y25 )</f>
        <v>0.99909199881166022</v>
      </c>
    </row>
    <row r="26" spans="2:27" s="13" customFormat="1" ht="18" customHeight="1">
      <c r="B26" s="31" t="s">
        <v>122</v>
      </c>
      <c r="C26" s="27" t="s">
        <v>81</v>
      </c>
      <c r="D26" s="27" t="s">
        <v>100</v>
      </c>
      <c r="E26" s="40">
        <v>25844.7</v>
      </c>
      <c r="F26" s="27">
        <v>0.69900000000000007</v>
      </c>
      <c r="G26" s="27">
        <v>4.9000000000000002E-2</v>
      </c>
      <c r="H26" s="41">
        <v>0.2243</v>
      </c>
      <c r="I26" s="41">
        <v>7.3000000000000001E-3</v>
      </c>
      <c r="J26" s="41">
        <v>2.23E-2</v>
      </c>
      <c r="K26" s="41">
        <v>0.15289999999999998</v>
      </c>
      <c r="L26" s="41">
        <v>0.27210000000000001</v>
      </c>
      <c r="M26" s="41">
        <v>4.2000000000000003E-2</v>
      </c>
      <c r="N26" s="41">
        <v>2.1000000000000001E-2</v>
      </c>
      <c r="O26" s="41">
        <v>0.9002</v>
      </c>
      <c r="P26" s="41">
        <v>9.98E-2</v>
      </c>
      <c r="Q26" s="43">
        <v>5421</v>
      </c>
      <c r="R26" s="28">
        <f>Q26*(1-L26)/(1-K26)</f>
        <v>4658.1819147680326</v>
      </c>
      <c r="S26" s="27" t="s">
        <v>38</v>
      </c>
      <c r="T26" s="57">
        <f t="shared" ref="T26" si="4">IF(S26="증빙자료"," ",IF(S26="KS E 3707",($R26-6*(9*$G26*100*(1-$L26)+($L26*100))),IF($S26="2006 IPCC G/L",($R26-50.6*$G26*100*(1-$L26)-5.85*$L26*100-0.191*$H26*100*(1-$L26)),IF($S26="ASTM D2015",($R26-5.72*9*($G26*100*(1-$L26)+0.1119*$L26*100)),IF(S26="ASTM D5865",(($Q26*4.1868+0.01*8.3143*298.15*($G26*100*(1-$K26)/(2*2.016)-2*$H26*100*(1-$K26)/31.9988-$I26*100*(1-$K26)/28.0134)-0.01*43985*$G26*100*(1-$K26)/2.016)*(1-$L26)/(1-$K26)-(0.01*43985*($L26*100/18.0154)))/4.1868," ")))))</f>
        <v>4315.4094705410325</v>
      </c>
      <c r="U26" s="29">
        <f>(M26*O26+N26*P26)</f>
        <v>3.9904200000000001E-2</v>
      </c>
      <c r="V26" s="29">
        <f>J26*(100-L26)/(100-K26)</f>
        <v>2.2273377694494886E-2</v>
      </c>
      <c r="W26" s="30">
        <f t="shared" si="3"/>
        <v>19.502876040750795</v>
      </c>
      <c r="X26" s="30">
        <f>T26*10^3*4.1868*10^-6</f>
        <v>18.067756371261193</v>
      </c>
      <c r="Y26" s="29">
        <f>F26*(1-L26)</f>
        <v>0.50880210000000003</v>
      </c>
      <c r="Z26" s="60">
        <f>1-((U26*V26)/(1-U26)*Y26 )</f>
        <v>0.99952898036093774</v>
      </c>
    </row>
    <row r="27" spans="2:27" s="13" customFormat="1" ht="18" customHeight="1">
      <c r="B27" s="31" t="s">
        <v>123</v>
      </c>
      <c r="C27" s="27" t="s">
        <v>81</v>
      </c>
      <c r="D27" s="27" t="s">
        <v>99</v>
      </c>
      <c r="E27" s="40">
        <v>22108.799999999999</v>
      </c>
      <c r="F27" s="27">
        <v>0.70900000000000007</v>
      </c>
      <c r="G27" s="27">
        <v>4.41E-2</v>
      </c>
      <c r="H27" s="41">
        <v>0.1928</v>
      </c>
      <c r="I27" s="41">
        <v>1.5100000000000001E-2</v>
      </c>
      <c r="J27" s="41">
        <v>4.2500000000000003E-2</v>
      </c>
      <c r="K27" s="41">
        <v>0.1459</v>
      </c>
      <c r="L27" s="41">
        <v>0.26819999999999999</v>
      </c>
      <c r="M27" s="41">
        <v>4.2000000000000003E-2</v>
      </c>
      <c r="N27" s="41">
        <v>2.1000000000000001E-2</v>
      </c>
      <c r="O27" s="41">
        <v>0.9002</v>
      </c>
      <c r="P27" s="41">
        <v>9.98E-2</v>
      </c>
      <c r="Q27" s="43">
        <v>6312</v>
      </c>
      <c r="R27" s="28">
        <f t="shared" ref="R27:R36" si="5">Q27*(1-L27)/(1-K27)</f>
        <v>5408.1742184755894</v>
      </c>
      <c r="S27" s="27" t="s">
        <v>38</v>
      </c>
      <c r="T27" s="57">
        <f>IF(S27="증빙자료"," ",IF(S27="KS E 3707",($R27-6*(9*$G27*100*(1-$L27)+($L27*100))),IF($S27="2006 IPCC G/L",($R27-50.6*$G27*100*(1-$L27)-5.85*$L27*100-0.191*$H27*100*(1-$L27)),IF($S27="ASTM D2015",($R27-5.72*9*($G27*100*(1-$L27)+0.1119*$L27*100)),IF(S27="ASTM D5865",(($Q27*4.1868+0.01*8.3143*298.15*($G27*100*(1-$K27)/(2*2.016)-2*$H27*100*(1-$K27)/31.9988-$I27*100*(1-$K27)/28.0134)-0.01*43985*$G27*100*(1-$K27)/2.016)*(1-$L27)/(1-$K27)-(0.01*43985*($L27*100/18.0154)))/4.1868," ")))))</f>
        <v>5085.2841368115896</v>
      </c>
      <c r="U27" s="29">
        <f t="shared" ref="U27:U28" si="6">(M27*O27+N27*P27)</f>
        <v>3.9904200000000001E-2</v>
      </c>
      <c r="V27" s="29">
        <f t="shared" ref="V27:V28" si="7">J27*(100-L27)/(100-K27)</f>
        <v>4.2447946554022321E-2</v>
      </c>
      <c r="W27" s="30">
        <f t="shared" si="3"/>
        <v>22.642943817913597</v>
      </c>
      <c r="X27" s="30">
        <f t="shared" ref="X27:X28" si="8">T27*10^3*4.1868*10^-6</f>
        <v>21.291067624002761</v>
      </c>
      <c r="Y27" s="29">
        <f t="shared" ref="Y27:Y28" si="9">F27*(1-L27)</f>
        <v>0.51884620000000004</v>
      </c>
      <c r="Z27" s="60">
        <f t="shared" ref="Z27:Z28" si="10">1-((U27*V27)/(1-U27)*Y27 )</f>
        <v>0.9990846243304764</v>
      </c>
    </row>
    <row r="28" spans="2:27" s="13" customFormat="1" ht="18" customHeight="1">
      <c r="B28" s="31" t="s">
        <v>124</v>
      </c>
      <c r="C28" s="27" t="s">
        <v>81</v>
      </c>
      <c r="D28" s="27" t="s">
        <v>100</v>
      </c>
      <c r="E28" s="40">
        <v>17479</v>
      </c>
      <c r="F28" s="27">
        <v>0.70120000000000005</v>
      </c>
      <c r="G28" s="27">
        <v>4.99E-2</v>
      </c>
      <c r="H28" s="41">
        <v>0.18210000000000001</v>
      </c>
      <c r="I28" s="41">
        <v>1.41E-2</v>
      </c>
      <c r="J28" s="41">
        <v>3.8900000000000004E-2</v>
      </c>
      <c r="K28" s="41">
        <v>0.10890000000000001</v>
      </c>
      <c r="L28" s="41">
        <v>0.24010000000000001</v>
      </c>
      <c r="M28" s="41">
        <v>2.8900000000000002E-2</v>
      </c>
      <c r="N28" s="41">
        <v>2.81E-2</v>
      </c>
      <c r="O28" s="41">
        <v>0.9002</v>
      </c>
      <c r="P28" s="41">
        <v>9.98E-2</v>
      </c>
      <c r="Q28" s="43">
        <v>5566</v>
      </c>
      <c r="R28" s="28">
        <f t="shared" si="5"/>
        <v>4746.4969139266077</v>
      </c>
      <c r="S28" s="27" t="s">
        <v>38</v>
      </c>
      <c r="T28" s="57">
        <f t="shared" ref="T28:T36" si="11">IF(S28="증빙자료"," ",IF(S28="KS E 3707",($R28-6*(9*$G28*100*(1-$L28)+($L28*100))),IF($S28="2006 IPCC G/L",($R28-50.6*$G28*100*(1-$L28)-5.85*$L28*100-0.191*$H28*100*(1-$L28)),IF($S28="ASTM D2015",($R28-5.72*9*($G28*100*(1-$L28)+0.1119*$L28*100)),IF(S28="ASTM D5865",(($Q28*4.1868+0.01*8.3143*298.15*($G28*100*(1-$K28)/(2*2.016)-2*$H28*100*(1-$K28)/31.9988-$I28*100*(1-$K28)/28.0134)-0.01*43985*$G28*100*(1-$K28)/2.016)*(1-$L28)/(1-$K28)-(0.01*43985*($L28*100/18.0154)))/4.1868," ")))))</f>
        <v>4411.5252075376084</v>
      </c>
      <c r="U28" s="29">
        <f t="shared" si="6"/>
        <v>2.8820160000000001E-2</v>
      </c>
      <c r="V28" s="29">
        <f t="shared" si="7"/>
        <v>3.8848907560333212E-2</v>
      </c>
      <c r="W28" s="30">
        <f t="shared" si="3"/>
        <v>19.872633279227919</v>
      </c>
      <c r="X28" s="30">
        <f t="shared" si="8"/>
        <v>18.470173738918458</v>
      </c>
      <c r="Y28" s="29">
        <f t="shared" si="9"/>
        <v>0.5328418800000001</v>
      </c>
      <c r="Z28" s="60">
        <f t="shared" si="10"/>
        <v>0.99938570936889082</v>
      </c>
    </row>
    <row r="29" spans="2:27" s="13" customFormat="1" ht="18" customHeight="1">
      <c r="B29" s="31" t="s">
        <v>125</v>
      </c>
      <c r="C29" s="27" t="s">
        <v>81</v>
      </c>
      <c r="D29" s="27" t="s">
        <v>99</v>
      </c>
      <c r="E29" s="40">
        <v>28918.240000000002</v>
      </c>
      <c r="F29" s="27">
        <v>0.70239999999999991</v>
      </c>
      <c r="G29" s="27">
        <v>4.87E-2</v>
      </c>
      <c r="H29" s="41">
        <v>0.19329999999999997</v>
      </c>
      <c r="I29" s="41">
        <v>1.4999999999999999E-2</v>
      </c>
      <c r="J29" s="41">
        <v>3.2899999999999999E-2</v>
      </c>
      <c r="K29" s="41">
        <v>0.14419999999999999</v>
      </c>
      <c r="L29" s="41">
        <v>0.26960000000000001</v>
      </c>
      <c r="M29" s="41">
        <v>2.8900000000000002E-2</v>
      </c>
      <c r="N29" s="41">
        <v>2.81E-2</v>
      </c>
      <c r="O29" s="41">
        <v>0.9002</v>
      </c>
      <c r="P29" s="41">
        <v>9.98E-2</v>
      </c>
      <c r="Q29" s="43">
        <v>5780</v>
      </c>
      <c r="R29" s="28">
        <f t="shared" si="5"/>
        <v>4933.0591259640096</v>
      </c>
      <c r="S29" s="27" t="s">
        <v>38</v>
      </c>
      <c r="T29" s="57">
        <f t="shared" ref="T29" si="12">IF(S29="증빙자료"," ",IF(S29="KS E 3707",($R29-6*(9*$G29*100*(1-$L29)+($L29*100))),IF($S29="2006 IPCC G/L",($R29-50.6*$G29*100*(1-$L29)-5.85*$L29*100-0.191*$H29*100*(1-$L29)),IF($S29="ASTM D2015",($R29-5.72*9*($G29*100*(1-$L29)+0.1119*$L29*100)),IF(S29="ASTM D5865",(($Q29*4.1868+0.01*8.3143*298.15*($G29*100*(1-$K29)/(2*2.016)-2*$H29*100*(1-$K29)/31.9988-$I29*100*(1-$K29)/28.0134)-0.01*43985*$G29*100*(1-$K29)/2.016)*(1-$L29)/(1-$K29)-(0.01*43985*($L29*100/18.0154)))/4.1868," ")))))</f>
        <v>4592.6598384520094</v>
      </c>
      <c r="U29" s="29">
        <f t="shared" ref="U29" si="13">(M29*O29+N29*P29)</f>
        <v>2.8820160000000001E-2</v>
      </c>
      <c r="V29" s="29">
        <f t="shared" ref="V29" si="14">J29*(100-L29)/(100-K29)</f>
        <v>3.2858683822071424E-2</v>
      </c>
      <c r="W29" s="30">
        <f t="shared" ref="W29" si="15">R29*10^3*4.1868*10^-6</f>
        <v>20.653731948586113</v>
      </c>
      <c r="X29" s="30">
        <f t="shared" ref="X29" si="16">T29*10^3*4.1868*10^-6</f>
        <v>19.228548211630873</v>
      </c>
      <c r="Y29" s="29">
        <f t="shared" ref="Y29" si="17">F29*(1-L29)</f>
        <v>0.51303295999999987</v>
      </c>
      <c r="Z29" s="60">
        <f t="shared" ref="Z29" si="18">1-((U29*V29)/(1-U29)*Y29 )</f>
        <v>0.99949974416862775</v>
      </c>
    </row>
    <row r="30" spans="2:27" s="13" customFormat="1" ht="18" customHeight="1">
      <c r="B30" s="31" t="s">
        <v>126</v>
      </c>
      <c r="C30" s="27" t="s">
        <v>81</v>
      </c>
      <c r="D30" s="27" t="s">
        <v>100</v>
      </c>
      <c r="E30" s="40">
        <v>15695.86</v>
      </c>
      <c r="F30" s="27">
        <v>0.70499999999999996</v>
      </c>
      <c r="G30" s="27">
        <v>5.2400000000000002E-2</v>
      </c>
      <c r="H30" s="41">
        <v>0.17949999999999999</v>
      </c>
      <c r="I30" s="41">
        <v>1.1200000000000002E-2</v>
      </c>
      <c r="J30" s="41">
        <v>3.6499999999999998E-2</v>
      </c>
      <c r="K30" s="41">
        <v>0.11609999999999999</v>
      </c>
      <c r="L30" s="41">
        <v>0.23680000000000001</v>
      </c>
      <c r="M30" s="41">
        <v>3.6900000000000002E-2</v>
      </c>
      <c r="N30" s="41">
        <v>3.4099999999999998E-2</v>
      </c>
      <c r="O30" s="41">
        <v>0.9002</v>
      </c>
      <c r="P30" s="41">
        <v>9.98E-2</v>
      </c>
      <c r="Q30" s="43">
        <v>6247</v>
      </c>
      <c r="R30" s="28">
        <f t="shared" si="5"/>
        <v>5393.9477316438506</v>
      </c>
      <c r="S30" s="27" t="s">
        <v>38</v>
      </c>
      <c r="T30" s="57">
        <f t="shared" si="11"/>
        <v>5050.4452378038504</v>
      </c>
      <c r="U30" s="29">
        <f t="shared" ref="U30:U36" si="19">(M30*O30+N30*P30)</f>
        <v>3.6620560000000003E-2</v>
      </c>
      <c r="V30" s="29">
        <f t="shared" ref="V30:V36" si="20">J30*(100-L30)/(100-K30)</f>
        <v>3.6455893292112136E-2</v>
      </c>
      <c r="W30" s="30">
        <f t="shared" si="3"/>
        <v>22.583380362846473</v>
      </c>
      <c r="X30" s="30">
        <f t="shared" ref="X30:X36" si="21">T30*10^3*4.1868*10^-6</f>
        <v>21.145204121637157</v>
      </c>
      <c r="Y30" s="29">
        <f t="shared" ref="Y30:Y36" si="22">F30*(1-L30)</f>
        <v>0.53805599999999998</v>
      </c>
      <c r="Z30" s="60">
        <f t="shared" ref="Z30:Z36" si="23">1-((U30*V30)/(1-U30)*Y30 )</f>
        <v>0.99925437093150704</v>
      </c>
    </row>
    <row r="31" spans="2:27" s="13" customFormat="1" ht="18" customHeight="1">
      <c r="B31" s="31" t="s">
        <v>127</v>
      </c>
      <c r="C31" s="27" t="s">
        <v>81</v>
      </c>
      <c r="D31" s="27" t="s">
        <v>99</v>
      </c>
      <c r="E31" s="40">
        <v>25699.24</v>
      </c>
      <c r="F31" s="27">
        <v>0.70400000000000007</v>
      </c>
      <c r="G31" s="27">
        <v>4.3499999999999997E-2</v>
      </c>
      <c r="H31" s="41">
        <v>0.21239999999999998</v>
      </c>
      <c r="I31" s="41">
        <v>1.04E-2</v>
      </c>
      <c r="J31" s="41">
        <v>2.5099999999999997E-2</v>
      </c>
      <c r="K31" s="41">
        <v>0.15410000000000001</v>
      </c>
      <c r="L31" s="41">
        <v>0.26879999999999998</v>
      </c>
      <c r="M31" s="41">
        <v>3.6900000000000002E-2</v>
      </c>
      <c r="N31" s="41">
        <v>3.4099999999999998E-2</v>
      </c>
      <c r="O31" s="41">
        <v>0.9002</v>
      </c>
      <c r="P31" s="41">
        <v>9.98E-2</v>
      </c>
      <c r="Q31" s="43">
        <v>7097</v>
      </c>
      <c r="R31" s="28">
        <f t="shared" si="5"/>
        <v>6134.6806951176277</v>
      </c>
      <c r="S31" s="27" t="s">
        <v>38</v>
      </c>
      <c r="T31" s="57">
        <f t="shared" si="11"/>
        <v>5813.5219017096279</v>
      </c>
      <c r="U31" s="29">
        <f t="shared" si="19"/>
        <v>3.6620560000000003E-2</v>
      </c>
      <c r="V31" s="29">
        <f t="shared" si="20"/>
        <v>2.5071165866600426E-2</v>
      </c>
      <c r="W31" s="30">
        <f t="shared" si="3"/>
        <v>25.684681134318481</v>
      </c>
      <c r="X31" s="30">
        <f t="shared" si="21"/>
        <v>24.340053498077868</v>
      </c>
      <c r="Y31" s="29">
        <f t="shared" si="22"/>
        <v>0.51476480000000013</v>
      </c>
      <c r="Z31" s="60">
        <f t="shared" si="23"/>
        <v>0.99950941871138876</v>
      </c>
    </row>
    <row r="32" spans="2:27" s="13" customFormat="1" ht="18" customHeight="1">
      <c r="B32" s="31" t="s">
        <v>128</v>
      </c>
      <c r="C32" s="27" t="s">
        <v>81</v>
      </c>
      <c r="D32" s="27" t="s">
        <v>100</v>
      </c>
      <c r="E32" s="40">
        <v>40779.25</v>
      </c>
      <c r="F32" s="27">
        <v>0.70599999999999996</v>
      </c>
      <c r="G32" s="27">
        <v>4.9100000000000005E-2</v>
      </c>
      <c r="H32" s="41">
        <v>0.17710000000000001</v>
      </c>
      <c r="I32" s="41">
        <v>1.54E-2</v>
      </c>
      <c r="J32" s="41">
        <v>4.5899999999999996E-2</v>
      </c>
      <c r="K32" s="41">
        <v>0.1109</v>
      </c>
      <c r="L32" s="41">
        <v>0.22940000000000002</v>
      </c>
      <c r="M32" s="41">
        <v>3.6900000000000002E-2</v>
      </c>
      <c r="N32" s="41">
        <v>3.4099999999999998E-2</v>
      </c>
      <c r="O32" s="41">
        <v>0.9002</v>
      </c>
      <c r="P32" s="41">
        <v>9.98E-2</v>
      </c>
      <c r="Q32" s="43">
        <v>5918</v>
      </c>
      <c r="R32" s="28">
        <f t="shared" si="5"/>
        <v>5129.2439545607913</v>
      </c>
      <c r="S32" s="27" t="s">
        <v>38</v>
      </c>
      <c r="T32" s="57">
        <f t="shared" si="11"/>
        <v>4800.9858276947925</v>
      </c>
      <c r="U32" s="29">
        <f t="shared" si="19"/>
        <v>3.6620560000000003E-2</v>
      </c>
      <c r="V32" s="29">
        <f t="shared" si="20"/>
        <v>4.5845548112857161E-2</v>
      </c>
      <c r="W32" s="30">
        <f t="shared" si="3"/>
        <v>21.475118588955119</v>
      </c>
      <c r="X32" s="30">
        <f t="shared" si="21"/>
        <v>20.100767463392554</v>
      </c>
      <c r="Y32" s="29">
        <f t="shared" si="22"/>
        <v>0.54404359999999996</v>
      </c>
      <c r="Z32" s="60">
        <f t="shared" si="23"/>
        <v>0.99905189053371746</v>
      </c>
    </row>
    <row r="33" spans="2:26" s="13" customFormat="1" ht="18" customHeight="1">
      <c r="B33" s="31" t="s">
        <v>129</v>
      </c>
      <c r="C33" s="27" t="s">
        <v>81</v>
      </c>
      <c r="D33" s="27" t="s">
        <v>99</v>
      </c>
      <c r="E33" s="40">
        <v>12929.24</v>
      </c>
      <c r="F33" s="27">
        <v>0.71310000000000007</v>
      </c>
      <c r="G33" s="27">
        <v>4.6699999999999998E-2</v>
      </c>
      <c r="H33" s="41">
        <v>0.19690000000000002</v>
      </c>
      <c r="I33" s="41">
        <v>1.0200000000000001E-2</v>
      </c>
      <c r="J33" s="41">
        <v>2.46E-2</v>
      </c>
      <c r="K33" s="41">
        <v>0.14749999999999999</v>
      </c>
      <c r="L33" s="41">
        <v>0.2596</v>
      </c>
      <c r="M33" s="41">
        <v>4.4199999999999996E-2</v>
      </c>
      <c r="N33" s="41">
        <v>2.0299999999999999E-2</v>
      </c>
      <c r="O33" s="41">
        <v>0.9002</v>
      </c>
      <c r="P33" s="41">
        <v>9.98E-2</v>
      </c>
      <c r="Q33" s="43">
        <v>5688</v>
      </c>
      <c r="R33" s="28">
        <f t="shared" si="5"/>
        <v>4940.0530205278592</v>
      </c>
      <c r="S33" s="27" t="s">
        <v>38</v>
      </c>
      <c r="T33" s="57">
        <f t="shared" si="11"/>
        <v>4610.4445308118593</v>
      </c>
      <c r="U33" s="29">
        <f t="shared" si="19"/>
        <v>4.1814779999999996E-2</v>
      </c>
      <c r="V33" s="29">
        <f t="shared" si="20"/>
        <v>2.4572382664430032E-2</v>
      </c>
      <c r="W33" s="30">
        <f t="shared" si="3"/>
        <v>20.68301398634604</v>
      </c>
      <c r="X33" s="30">
        <f t="shared" si="21"/>
        <v>19.303009161603093</v>
      </c>
      <c r="Y33" s="29">
        <f t="shared" si="22"/>
        <v>0.52797923999999996</v>
      </c>
      <c r="Z33" s="60">
        <f t="shared" si="23"/>
        <v>0.9994338331135677</v>
      </c>
    </row>
    <row r="34" spans="2:26" s="13" customFormat="1" ht="18" customHeight="1">
      <c r="B34" s="31" t="s">
        <v>130</v>
      </c>
      <c r="C34" s="27" t="s">
        <v>81</v>
      </c>
      <c r="D34" s="27" t="s">
        <v>100</v>
      </c>
      <c r="E34" s="40">
        <v>24056.46</v>
      </c>
      <c r="F34" s="27">
        <v>0.70099999999999996</v>
      </c>
      <c r="G34" s="27">
        <v>4.3700000000000003E-2</v>
      </c>
      <c r="H34" s="41">
        <v>0.16690000000000002</v>
      </c>
      <c r="I34" s="41">
        <v>1.84E-2</v>
      </c>
      <c r="J34" s="41">
        <v>5.0599999999999999E-2</v>
      </c>
      <c r="K34" s="41">
        <v>0.12179999999999999</v>
      </c>
      <c r="L34" s="41">
        <v>0.26269999999999999</v>
      </c>
      <c r="M34" s="41">
        <v>7.3499999999999996E-2</v>
      </c>
      <c r="N34" s="41">
        <v>3.4000000000000002E-2</v>
      </c>
      <c r="O34" s="41">
        <v>0.9002</v>
      </c>
      <c r="P34" s="41">
        <v>9.98E-2</v>
      </c>
      <c r="Q34" s="43">
        <v>6550</v>
      </c>
      <c r="R34" s="28">
        <f t="shared" si="5"/>
        <v>5499.1061261671612</v>
      </c>
      <c r="S34" s="27" t="s">
        <v>38</v>
      </c>
      <c r="T34" s="57">
        <f t="shared" si="11"/>
        <v>5180.0430180001604</v>
      </c>
      <c r="U34" s="29">
        <f t="shared" si="19"/>
        <v>6.9557899999999992E-2</v>
      </c>
      <c r="V34" s="29">
        <f t="shared" si="20"/>
        <v>5.0528617656305376E-2</v>
      </c>
      <c r="W34" s="30">
        <f t="shared" si="3"/>
        <v>23.023657529036669</v>
      </c>
      <c r="X34" s="30">
        <f t="shared" si="21"/>
        <v>21.687804107763071</v>
      </c>
      <c r="Y34" s="29">
        <f t="shared" si="22"/>
        <v>0.51684730000000001</v>
      </c>
      <c r="Z34" s="60">
        <f t="shared" si="23"/>
        <v>0.9980476540401142</v>
      </c>
    </row>
    <row r="35" spans="2:26" s="13" customFormat="1" ht="18" customHeight="1">
      <c r="B35" s="31" t="s">
        <v>131</v>
      </c>
      <c r="C35" s="27" t="s">
        <v>81</v>
      </c>
      <c r="D35" s="27" t="s">
        <v>99</v>
      </c>
      <c r="E35" s="40">
        <v>17827.5</v>
      </c>
      <c r="F35" s="27">
        <v>0.69900000000000007</v>
      </c>
      <c r="G35" s="27">
        <v>4.8899999999999999E-2</v>
      </c>
      <c r="H35" s="41">
        <v>0.19719999999999999</v>
      </c>
      <c r="I35" s="41">
        <v>1.6299999999999999E-2</v>
      </c>
      <c r="J35" s="41">
        <v>5.7800000000000004E-2</v>
      </c>
      <c r="K35" s="41">
        <v>0.1303</v>
      </c>
      <c r="L35" s="41">
        <v>0.25409999999999999</v>
      </c>
      <c r="M35" s="41">
        <v>5.6900000000000006E-2</v>
      </c>
      <c r="N35" s="41">
        <v>2.1000000000000001E-2</v>
      </c>
      <c r="O35" s="41">
        <v>0.9002</v>
      </c>
      <c r="P35" s="41">
        <v>9.98E-2</v>
      </c>
      <c r="Q35" s="43">
        <v>6095</v>
      </c>
      <c r="R35" s="28">
        <f t="shared" si="5"/>
        <v>5227.3893296539036</v>
      </c>
      <c r="S35" s="27" t="s">
        <v>38</v>
      </c>
      <c r="T35" s="57">
        <f t="shared" si="11"/>
        <v>4891.3703617859028</v>
      </c>
      <c r="U35" s="29">
        <f t="shared" si="19"/>
        <v>5.3317180000000006E-2</v>
      </c>
      <c r="V35" s="29">
        <f t="shared" si="20"/>
        <v>5.7728350240363206E-2</v>
      </c>
      <c r="W35" s="30">
        <f t="shared" si="3"/>
        <v>21.88603364539496</v>
      </c>
      <c r="X35" s="30">
        <f t="shared" si="21"/>
        <v>20.479189430725217</v>
      </c>
      <c r="Y35" s="29">
        <f t="shared" si="22"/>
        <v>0.52138410000000002</v>
      </c>
      <c r="Z35" s="60">
        <f t="shared" si="23"/>
        <v>0.99830484425986032</v>
      </c>
    </row>
    <row r="36" spans="2:26" s="13" customFormat="1" ht="18" customHeight="1">
      <c r="B36" s="31" t="s">
        <v>132</v>
      </c>
      <c r="C36" s="27" t="s">
        <v>81</v>
      </c>
      <c r="D36" s="27" t="s">
        <v>100</v>
      </c>
      <c r="E36" s="40">
        <v>26024.74</v>
      </c>
      <c r="F36" s="27">
        <v>0.66099999999999992</v>
      </c>
      <c r="G36" s="27">
        <v>4.6699999999999998E-2</v>
      </c>
      <c r="H36" s="41">
        <v>0.22690000000000002</v>
      </c>
      <c r="I36" s="41">
        <v>9.5999999999999992E-3</v>
      </c>
      <c r="J36" s="41">
        <v>2.8300000000000002E-2</v>
      </c>
      <c r="K36" s="41">
        <v>0.15810000000000002</v>
      </c>
      <c r="L36" s="41">
        <v>0.26039999999999996</v>
      </c>
      <c r="M36" s="41">
        <v>5.6900000000000006E-2</v>
      </c>
      <c r="N36" s="41">
        <v>2.1000000000000001E-2</v>
      </c>
      <c r="O36" s="41">
        <v>0.9002</v>
      </c>
      <c r="P36" s="41">
        <v>9.98E-2</v>
      </c>
      <c r="Q36" s="43">
        <v>5227</v>
      </c>
      <c r="R36" s="28">
        <f t="shared" si="5"/>
        <v>4591.8626915310606</v>
      </c>
      <c r="S36" s="27" t="s">
        <v>38</v>
      </c>
      <c r="T36" s="57">
        <f t="shared" si="11"/>
        <v>4261.5544612470612</v>
      </c>
      <c r="U36" s="29">
        <f t="shared" si="19"/>
        <v>5.3317180000000006E-2</v>
      </c>
      <c r="V36" s="29">
        <f t="shared" si="20"/>
        <v>2.827100325614797E-2</v>
      </c>
      <c r="W36" s="30">
        <f t="shared" si="3"/>
        <v>19.225210716902239</v>
      </c>
      <c r="X36" s="30">
        <f t="shared" si="21"/>
        <v>17.842276218349195</v>
      </c>
      <c r="Y36" s="29">
        <f t="shared" si="22"/>
        <v>0.48887559999999997</v>
      </c>
      <c r="Z36" s="60">
        <f t="shared" si="23"/>
        <v>0.99922160102054247</v>
      </c>
    </row>
    <row r="37" spans="2:26">
      <c r="R37" s="55"/>
    </row>
    <row r="38" spans="2:26" ht="16.5" customHeight="1"/>
    <row r="39" spans="2:26" ht="16.5" customHeight="1"/>
    <row r="40" spans="2:26" ht="16.5" customHeight="1"/>
    <row r="41" spans="2:26" ht="16.5" customHeight="1"/>
    <row r="42" spans="2:26" ht="16.5" customHeight="1"/>
    <row r="43" spans="2:26" ht="16.5" customHeight="1"/>
  </sheetData>
  <mergeCells count="46">
    <mergeCell ref="B24:D24"/>
    <mergeCell ref="B17:B18"/>
    <mergeCell ref="R17:S18"/>
    <mergeCell ref="T17:W17"/>
    <mergeCell ref="M22:N22"/>
    <mergeCell ref="O22:P22"/>
    <mergeCell ref="Q22:R22"/>
    <mergeCell ref="B21:B23"/>
    <mergeCell ref="C21:C23"/>
    <mergeCell ref="D21:D23"/>
    <mergeCell ref="F21:I21"/>
    <mergeCell ref="J21:K21"/>
    <mergeCell ref="Z21:Z23"/>
    <mergeCell ref="S11:U12"/>
    <mergeCell ref="C5:F5"/>
    <mergeCell ref="V5:Y5"/>
    <mergeCell ref="C6:F6"/>
    <mergeCell ref="V6:Y6"/>
    <mergeCell ref="X17:Z18"/>
    <mergeCell ref="J18:K18"/>
    <mergeCell ref="N8:N10"/>
    <mergeCell ref="N11:N12"/>
    <mergeCell ref="C7:F7"/>
    <mergeCell ref="V7:Y7"/>
    <mergeCell ref="H14:L14"/>
    <mergeCell ref="H10:L10"/>
    <mergeCell ref="H11:L11"/>
    <mergeCell ref="T18:W18"/>
    <mergeCell ref="C11:F11"/>
    <mergeCell ref="H12:L12"/>
    <mergeCell ref="H13:L13"/>
    <mergeCell ref="H15:L15"/>
    <mergeCell ref="U21:U22"/>
    <mergeCell ref="M21:N21"/>
    <mergeCell ref="O21:P21"/>
    <mergeCell ref="Q21:R21"/>
    <mergeCell ref="S21:S23"/>
    <mergeCell ref="C12:F12"/>
    <mergeCell ref="C13:F13"/>
    <mergeCell ref="C14:F14"/>
    <mergeCell ref="C15:F15"/>
    <mergeCell ref="R2:U2"/>
    <mergeCell ref="V2:Y2"/>
    <mergeCell ref="V3:Y3"/>
    <mergeCell ref="V4:Y4"/>
    <mergeCell ref="C10:F10"/>
  </mergeCells>
  <phoneticPr fontId="6" type="noConversion"/>
  <dataValidations count="1">
    <dataValidation type="list" allowBlank="1" showInputMessage="1" showErrorMessage="1" sqref="WWA983064:WWA983076 WME983064:WME983076 WCI983064:WCI983076 VSM983064:VSM983076 VIQ983064:VIQ983076 UYU983064:UYU983076 UOY983064:UOY983076 UFC983064:UFC983076 TVG983064:TVG983076 TLK983064:TLK983076 TBO983064:TBO983076 SRS983064:SRS983076 SHW983064:SHW983076 RYA983064:RYA983076 ROE983064:ROE983076 REI983064:REI983076 QUM983064:QUM983076 QKQ983064:QKQ983076 QAU983064:QAU983076 PQY983064:PQY983076 PHC983064:PHC983076 OXG983064:OXG983076 ONK983064:ONK983076 ODO983064:ODO983076 NTS983064:NTS983076 NJW983064:NJW983076 NAA983064:NAA983076 MQE983064:MQE983076 MGI983064:MGI983076 LWM983064:LWM983076 LMQ983064:LMQ983076 LCU983064:LCU983076 KSY983064:KSY983076 KJC983064:KJC983076 JZG983064:JZG983076 JPK983064:JPK983076 JFO983064:JFO983076 IVS983064:IVS983076 ILW983064:ILW983076 ICA983064:ICA983076 HSE983064:HSE983076 HII983064:HII983076 GYM983064:GYM983076 GOQ983064:GOQ983076 GEU983064:GEU983076 FUY983064:FUY983076 FLC983064:FLC983076 FBG983064:FBG983076 ERK983064:ERK983076 EHO983064:EHO983076 DXS983064:DXS983076 DNW983064:DNW983076 DEA983064:DEA983076 CUE983064:CUE983076 CKI983064:CKI983076 CAM983064:CAM983076 BQQ983064:BQQ983076 BGU983064:BGU983076 AWY983064:AWY983076 ANC983064:ANC983076 ADG983064:ADG983076 TK983064:TK983076 JO983064:JO983076 S983064:S983076 WWA917528:WWA917540 WME917528:WME917540 WCI917528:WCI917540 VSM917528:VSM917540 VIQ917528:VIQ917540 UYU917528:UYU917540 UOY917528:UOY917540 UFC917528:UFC917540 TVG917528:TVG917540 TLK917528:TLK917540 TBO917528:TBO917540 SRS917528:SRS917540 SHW917528:SHW917540 RYA917528:RYA917540 ROE917528:ROE917540 REI917528:REI917540 QUM917528:QUM917540 QKQ917528:QKQ917540 QAU917528:QAU917540 PQY917528:PQY917540 PHC917528:PHC917540 OXG917528:OXG917540 ONK917528:ONK917540 ODO917528:ODO917540 NTS917528:NTS917540 NJW917528:NJW917540 NAA917528:NAA917540 MQE917528:MQE917540 MGI917528:MGI917540 LWM917528:LWM917540 LMQ917528:LMQ917540 LCU917528:LCU917540 KSY917528:KSY917540 KJC917528:KJC917540 JZG917528:JZG917540 JPK917528:JPK917540 JFO917528:JFO917540 IVS917528:IVS917540 ILW917528:ILW917540 ICA917528:ICA917540 HSE917528:HSE917540 HII917528:HII917540 GYM917528:GYM917540 GOQ917528:GOQ917540 GEU917528:GEU917540 FUY917528:FUY917540 FLC917528:FLC917540 FBG917528:FBG917540 ERK917528:ERK917540 EHO917528:EHO917540 DXS917528:DXS917540 DNW917528:DNW917540 DEA917528:DEA917540 CUE917528:CUE917540 CKI917528:CKI917540 CAM917528:CAM917540 BQQ917528:BQQ917540 BGU917528:BGU917540 AWY917528:AWY917540 ANC917528:ANC917540 ADG917528:ADG917540 TK917528:TK917540 JO917528:JO917540 S917528:S917540 WWA851992:WWA852004 WME851992:WME852004 WCI851992:WCI852004 VSM851992:VSM852004 VIQ851992:VIQ852004 UYU851992:UYU852004 UOY851992:UOY852004 UFC851992:UFC852004 TVG851992:TVG852004 TLK851992:TLK852004 TBO851992:TBO852004 SRS851992:SRS852004 SHW851992:SHW852004 RYA851992:RYA852004 ROE851992:ROE852004 REI851992:REI852004 QUM851992:QUM852004 QKQ851992:QKQ852004 QAU851992:QAU852004 PQY851992:PQY852004 PHC851992:PHC852004 OXG851992:OXG852004 ONK851992:ONK852004 ODO851992:ODO852004 NTS851992:NTS852004 NJW851992:NJW852004 NAA851992:NAA852004 MQE851992:MQE852004 MGI851992:MGI852004 LWM851992:LWM852004 LMQ851992:LMQ852004 LCU851992:LCU852004 KSY851992:KSY852004 KJC851992:KJC852004 JZG851992:JZG852004 JPK851992:JPK852004 JFO851992:JFO852004 IVS851992:IVS852004 ILW851992:ILW852004 ICA851992:ICA852004 HSE851992:HSE852004 HII851992:HII852004 GYM851992:GYM852004 GOQ851992:GOQ852004 GEU851992:GEU852004 FUY851992:FUY852004 FLC851992:FLC852004 FBG851992:FBG852004 ERK851992:ERK852004 EHO851992:EHO852004 DXS851992:DXS852004 DNW851992:DNW852004 DEA851992:DEA852004 CUE851992:CUE852004 CKI851992:CKI852004 CAM851992:CAM852004 BQQ851992:BQQ852004 BGU851992:BGU852004 AWY851992:AWY852004 ANC851992:ANC852004 ADG851992:ADG852004 TK851992:TK852004 JO851992:JO852004 S851992:S852004 WWA786456:WWA786468 WME786456:WME786468 WCI786456:WCI786468 VSM786456:VSM786468 VIQ786456:VIQ786468 UYU786456:UYU786468 UOY786456:UOY786468 UFC786456:UFC786468 TVG786456:TVG786468 TLK786456:TLK786468 TBO786456:TBO786468 SRS786456:SRS786468 SHW786456:SHW786468 RYA786456:RYA786468 ROE786456:ROE786468 REI786456:REI786468 QUM786456:QUM786468 QKQ786456:QKQ786468 QAU786456:QAU786468 PQY786456:PQY786468 PHC786456:PHC786468 OXG786456:OXG786468 ONK786456:ONK786468 ODO786456:ODO786468 NTS786456:NTS786468 NJW786456:NJW786468 NAA786456:NAA786468 MQE786456:MQE786468 MGI786456:MGI786468 LWM786456:LWM786468 LMQ786456:LMQ786468 LCU786456:LCU786468 KSY786456:KSY786468 KJC786456:KJC786468 JZG786456:JZG786468 JPK786456:JPK786468 JFO786456:JFO786468 IVS786456:IVS786468 ILW786456:ILW786468 ICA786456:ICA786468 HSE786456:HSE786468 HII786456:HII786468 GYM786456:GYM786468 GOQ786456:GOQ786468 GEU786456:GEU786468 FUY786456:FUY786468 FLC786456:FLC786468 FBG786456:FBG786468 ERK786456:ERK786468 EHO786456:EHO786468 DXS786456:DXS786468 DNW786456:DNW786468 DEA786456:DEA786468 CUE786456:CUE786468 CKI786456:CKI786468 CAM786456:CAM786468 BQQ786456:BQQ786468 BGU786456:BGU786468 AWY786456:AWY786468 ANC786456:ANC786468 ADG786456:ADG786468 TK786456:TK786468 JO786456:JO786468 S786456:S786468 WWA720920:WWA720932 WME720920:WME720932 WCI720920:WCI720932 VSM720920:VSM720932 VIQ720920:VIQ720932 UYU720920:UYU720932 UOY720920:UOY720932 UFC720920:UFC720932 TVG720920:TVG720932 TLK720920:TLK720932 TBO720920:TBO720932 SRS720920:SRS720932 SHW720920:SHW720932 RYA720920:RYA720932 ROE720920:ROE720932 REI720920:REI720932 QUM720920:QUM720932 QKQ720920:QKQ720932 QAU720920:QAU720932 PQY720920:PQY720932 PHC720920:PHC720932 OXG720920:OXG720932 ONK720920:ONK720932 ODO720920:ODO720932 NTS720920:NTS720932 NJW720920:NJW720932 NAA720920:NAA720932 MQE720920:MQE720932 MGI720920:MGI720932 LWM720920:LWM720932 LMQ720920:LMQ720932 LCU720920:LCU720932 KSY720920:KSY720932 KJC720920:KJC720932 JZG720920:JZG720932 JPK720920:JPK720932 JFO720920:JFO720932 IVS720920:IVS720932 ILW720920:ILW720932 ICA720920:ICA720932 HSE720920:HSE720932 HII720920:HII720932 GYM720920:GYM720932 GOQ720920:GOQ720932 GEU720920:GEU720932 FUY720920:FUY720932 FLC720920:FLC720932 FBG720920:FBG720932 ERK720920:ERK720932 EHO720920:EHO720932 DXS720920:DXS720932 DNW720920:DNW720932 DEA720920:DEA720932 CUE720920:CUE720932 CKI720920:CKI720932 CAM720920:CAM720932 BQQ720920:BQQ720932 BGU720920:BGU720932 AWY720920:AWY720932 ANC720920:ANC720932 ADG720920:ADG720932 TK720920:TK720932 JO720920:JO720932 S720920:S720932 WWA655384:WWA655396 WME655384:WME655396 WCI655384:WCI655396 VSM655384:VSM655396 VIQ655384:VIQ655396 UYU655384:UYU655396 UOY655384:UOY655396 UFC655384:UFC655396 TVG655384:TVG655396 TLK655384:TLK655396 TBO655384:TBO655396 SRS655384:SRS655396 SHW655384:SHW655396 RYA655384:RYA655396 ROE655384:ROE655396 REI655384:REI655396 QUM655384:QUM655396 QKQ655384:QKQ655396 QAU655384:QAU655396 PQY655384:PQY655396 PHC655384:PHC655396 OXG655384:OXG655396 ONK655384:ONK655396 ODO655384:ODO655396 NTS655384:NTS655396 NJW655384:NJW655396 NAA655384:NAA655396 MQE655384:MQE655396 MGI655384:MGI655396 LWM655384:LWM655396 LMQ655384:LMQ655396 LCU655384:LCU655396 KSY655384:KSY655396 KJC655384:KJC655396 JZG655384:JZG655396 JPK655384:JPK655396 JFO655384:JFO655396 IVS655384:IVS655396 ILW655384:ILW655396 ICA655384:ICA655396 HSE655384:HSE655396 HII655384:HII655396 GYM655384:GYM655396 GOQ655384:GOQ655396 GEU655384:GEU655396 FUY655384:FUY655396 FLC655384:FLC655396 FBG655384:FBG655396 ERK655384:ERK655396 EHO655384:EHO655396 DXS655384:DXS655396 DNW655384:DNW655396 DEA655384:DEA655396 CUE655384:CUE655396 CKI655384:CKI655396 CAM655384:CAM655396 BQQ655384:BQQ655396 BGU655384:BGU655396 AWY655384:AWY655396 ANC655384:ANC655396 ADG655384:ADG655396 TK655384:TK655396 JO655384:JO655396 S655384:S655396 WWA589848:WWA589860 WME589848:WME589860 WCI589848:WCI589860 VSM589848:VSM589860 VIQ589848:VIQ589860 UYU589848:UYU589860 UOY589848:UOY589860 UFC589848:UFC589860 TVG589848:TVG589860 TLK589848:TLK589860 TBO589848:TBO589860 SRS589848:SRS589860 SHW589848:SHW589860 RYA589848:RYA589860 ROE589848:ROE589860 REI589848:REI589860 QUM589848:QUM589860 QKQ589848:QKQ589860 QAU589848:QAU589860 PQY589848:PQY589860 PHC589848:PHC589860 OXG589848:OXG589860 ONK589848:ONK589860 ODO589848:ODO589860 NTS589848:NTS589860 NJW589848:NJW589860 NAA589848:NAA589860 MQE589848:MQE589860 MGI589848:MGI589860 LWM589848:LWM589860 LMQ589848:LMQ589860 LCU589848:LCU589860 KSY589848:KSY589860 KJC589848:KJC589860 JZG589848:JZG589860 JPK589848:JPK589860 JFO589848:JFO589860 IVS589848:IVS589860 ILW589848:ILW589860 ICA589848:ICA589860 HSE589848:HSE589860 HII589848:HII589860 GYM589848:GYM589860 GOQ589848:GOQ589860 GEU589848:GEU589860 FUY589848:FUY589860 FLC589848:FLC589860 FBG589848:FBG589860 ERK589848:ERK589860 EHO589848:EHO589860 DXS589848:DXS589860 DNW589848:DNW589860 DEA589848:DEA589860 CUE589848:CUE589860 CKI589848:CKI589860 CAM589848:CAM589860 BQQ589848:BQQ589860 BGU589848:BGU589860 AWY589848:AWY589860 ANC589848:ANC589860 ADG589848:ADG589860 TK589848:TK589860 JO589848:JO589860 S589848:S589860 WWA524312:WWA524324 WME524312:WME524324 WCI524312:WCI524324 VSM524312:VSM524324 VIQ524312:VIQ524324 UYU524312:UYU524324 UOY524312:UOY524324 UFC524312:UFC524324 TVG524312:TVG524324 TLK524312:TLK524324 TBO524312:TBO524324 SRS524312:SRS524324 SHW524312:SHW524324 RYA524312:RYA524324 ROE524312:ROE524324 REI524312:REI524324 QUM524312:QUM524324 QKQ524312:QKQ524324 QAU524312:QAU524324 PQY524312:PQY524324 PHC524312:PHC524324 OXG524312:OXG524324 ONK524312:ONK524324 ODO524312:ODO524324 NTS524312:NTS524324 NJW524312:NJW524324 NAA524312:NAA524324 MQE524312:MQE524324 MGI524312:MGI524324 LWM524312:LWM524324 LMQ524312:LMQ524324 LCU524312:LCU524324 KSY524312:KSY524324 KJC524312:KJC524324 JZG524312:JZG524324 JPK524312:JPK524324 JFO524312:JFO524324 IVS524312:IVS524324 ILW524312:ILW524324 ICA524312:ICA524324 HSE524312:HSE524324 HII524312:HII524324 GYM524312:GYM524324 GOQ524312:GOQ524324 GEU524312:GEU524324 FUY524312:FUY524324 FLC524312:FLC524324 FBG524312:FBG524324 ERK524312:ERK524324 EHO524312:EHO524324 DXS524312:DXS524324 DNW524312:DNW524324 DEA524312:DEA524324 CUE524312:CUE524324 CKI524312:CKI524324 CAM524312:CAM524324 BQQ524312:BQQ524324 BGU524312:BGU524324 AWY524312:AWY524324 ANC524312:ANC524324 ADG524312:ADG524324 TK524312:TK524324 JO524312:JO524324 S524312:S524324 WWA458776:WWA458788 WME458776:WME458788 WCI458776:WCI458788 VSM458776:VSM458788 VIQ458776:VIQ458788 UYU458776:UYU458788 UOY458776:UOY458788 UFC458776:UFC458788 TVG458776:TVG458788 TLK458776:TLK458788 TBO458776:TBO458788 SRS458776:SRS458788 SHW458776:SHW458788 RYA458776:RYA458788 ROE458776:ROE458788 REI458776:REI458788 QUM458776:QUM458788 QKQ458776:QKQ458788 QAU458776:QAU458788 PQY458776:PQY458788 PHC458776:PHC458788 OXG458776:OXG458788 ONK458776:ONK458788 ODO458776:ODO458788 NTS458776:NTS458788 NJW458776:NJW458788 NAA458776:NAA458788 MQE458776:MQE458788 MGI458776:MGI458788 LWM458776:LWM458788 LMQ458776:LMQ458788 LCU458776:LCU458788 KSY458776:KSY458788 KJC458776:KJC458788 JZG458776:JZG458788 JPK458776:JPK458788 JFO458776:JFO458788 IVS458776:IVS458788 ILW458776:ILW458788 ICA458776:ICA458788 HSE458776:HSE458788 HII458776:HII458788 GYM458776:GYM458788 GOQ458776:GOQ458788 GEU458776:GEU458788 FUY458776:FUY458788 FLC458776:FLC458788 FBG458776:FBG458788 ERK458776:ERK458788 EHO458776:EHO458788 DXS458776:DXS458788 DNW458776:DNW458788 DEA458776:DEA458788 CUE458776:CUE458788 CKI458776:CKI458788 CAM458776:CAM458788 BQQ458776:BQQ458788 BGU458776:BGU458788 AWY458776:AWY458788 ANC458776:ANC458788 ADG458776:ADG458788 TK458776:TK458788 JO458776:JO458788 S458776:S458788 WWA393240:WWA393252 WME393240:WME393252 WCI393240:WCI393252 VSM393240:VSM393252 VIQ393240:VIQ393252 UYU393240:UYU393252 UOY393240:UOY393252 UFC393240:UFC393252 TVG393240:TVG393252 TLK393240:TLK393252 TBO393240:TBO393252 SRS393240:SRS393252 SHW393240:SHW393252 RYA393240:RYA393252 ROE393240:ROE393252 REI393240:REI393252 QUM393240:QUM393252 QKQ393240:QKQ393252 QAU393240:QAU393252 PQY393240:PQY393252 PHC393240:PHC393252 OXG393240:OXG393252 ONK393240:ONK393252 ODO393240:ODO393252 NTS393240:NTS393252 NJW393240:NJW393252 NAA393240:NAA393252 MQE393240:MQE393252 MGI393240:MGI393252 LWM393240:LWM393252 LMQ393240:LMQ393252 LCU393240:LCU393252 KSY393240:KSY393252 KJC393240:KJC393252 JZG393240:JZG393252 JPK393240:JPK393252 JFO393240:JFO393252 IVS393240:IVS393252 ILW393240:ILW393252 ICA393240:ICA393252 HSE393240:HSE393252 HII393240:HII393252 GYM393240:GYM393252 GOQ393240:GOQ393252 GEU393240:GEU393252 FUY393240:FUY393252 FLC393240:FLC393252 FBG393240:FBG393252 ERK393240:ERK393252 EHO393240:EHO393252 DXS393240:DXS393252 DNW393240:DNW393252 DEA393240:DEA393252 CUE393240:CUE393252 CKI393240:CKI393252 CAM393240:CAM393252 BQQ393240:BQQ393252 BGU393240:BGU393252 AWY393240:AWY393252 ANC393240:ANC393252 ADG393240:ADG393252 TK393240:TK393252 JO393240:JO393252 S393240:S393252 WWA327704:WWA327716 WME327704:WME327716 WCI327704:WCI327716 VSM327704:VSM327716 VIQ327704:VIQ327716 UYU327704:UYU327716 UOY327704:UOY327716 UFC327704:UFC327716 TVG327704:TVG327716 TLK327704:TLK327716 TBO327704:TBO327716 SRS327704:SRS327716 SHW327704:SHW327716 RYA327704:RYA327716 ROE327704:ROE327716 REI327704:REI327716 QUM327704:QUM327716 QKQ327704:QKQ327716 QAU327704:QAU327716 PQY327704:PQY327716 PHC327704:PHC327716 OXG327704:OXG327716 ONK327704:ONK327716 ODO327704:ODO327716 NTS327704:NTS327716 NJW327704:NJW327716 NAA327704:NAA327716 MQE327704:MQE327716 MGI327704:MGI327716 LWM327704:LWM327716 LMQ327704:LMQ327716 LCU327704:LCU327716 KSY327704:KSY327716 KJC327704:KJC327716 JZG327704:JZG327716 JPK327704:JPK327716 JFO327704:JFO327716 IVS327704:IVS327716 ILW327704:ILW327716 ICA327704:ICA327716 HSE327704:HSE327716 HII327704:HII327716 GYM327704:GYM327716 GOQ327704:GOQ327716 GEU327704:GEU327716 FUY327704:FUY327716 FLC327704:FLC327716 FBG327704:FBG327716 ERK327704:ERK327716 EHO327704:EHO327716 DXS327704:DXS327716 DNW327704:DNW327716 DEA327704:DEA327716 CUE327704:CUE327716 CKI327704:CKI327716 CAM327704:CAM327716 BQQ327704:BQQ327716 BGU327704:BGU327716 AWY327704:AWY327716 ANC327704:ANC327716 ADG327704:ADG327716 TK327704:TK327716 JO327704:JO327716 S327704:S327716 WWA262168:WWA262180 WME262168:WME262180 WCI262168:WCI262180 VSM262168:VSM262180 VIQ262168:VIQ262180 UYU262168:UYU262180 UOY262168:UOY262180 UFC262168:UFC262180 TVG262168:TVG262180 TLK262168:TLK262180 TBO262168:TBO262180 SRS262168:SRS262180 SHW262168:SHW262180 RYA262168:RYA262180 ROE262168:ROE262180 REI262168:REI262180 QUM262168:QUM262180 QKQ262168:QKQ262180 QAU262168:QAU262180 PQY262168:PQY262180 PHC262168:PHC262180 OXG262168:OXG262180 ONK262168:ONK262180 ODO262168:ODO262180 NTS262168:NTS262180 NJW262168:NJW262180 NAA262168:NAA262180 MQE262168:MQE262180 MGI262168:MGI262180 LWM262168:LWM262180 LMQ262168:LMQ262180 LCU262168:LCU262180 KSY262168:KSY262180 KJC262168:KJC262180 JZG262168:JZG262180 JPK262168:JPK262180 JFO262168:JFO262180 IVS262168:IVS262180 ILW262168:ILW262180 ICA262168:ICA262180 HSE262168:HSE262180 HII262168:HII262180 GYM262168:GYM262180 GOQ262168:GOQ262180 GEU262168:GEU262180 FUY262168:FUY262180 FLC262168:FLC262180 FBG262168:FBG262180 ERK262168:ERK262180 EHO262168:EHO262180 DXS262168:DXS262180 DNW262168:DNW262180 DEA262168:DEA262180 CUE262168:CUE262180 CKI262168:CKI262180 CAM262168:CAM262180 BQQ262168:BQQ262180 BGU262168:BGU262180 AWY262168:AWY262180 ANC262168:ANC262180 ADG262168:ADG262180 TK262168:TK262180 JO262168:JO262180 S262168:S262180 WWA196632:WWA196644 WME196632:WME196644 WCI196632:WCI196644 VSM196632:VSM196644 VIQ196632:VIQ196644 UYU196632:UYU196644 UOY196632:UOY196644 UFC196632:UFC196644 TVG196632:TVG196644 TLK196632:TLK196644 TBO196632:TBO196644 SRS196632:SRS196644 SHW196632:SHW196644 RYA196632:RYA196644 ROE196632:ROE196644 REI196632:REI196644 QUM196632:QUM196644 QKQ196632:QKQ196644 QAU196632:QAU196644 PQY196632:PQY196644 PHC196632:PHC196644 OXG196632:OXG196644 ONK196632:ONK196644 ODO196632:ODO196644 NTS196632:NTS196644 NJW196632:NJW196644 NAA196632:NAA196644 MQE196632:MQE196644 MGI196632:MGI196644 LWM196632:LWM196644 LMQ196632:LMQ196644 LCU196632:LCU196644 KSY196632:KSY196644 KJC196632:KJC196644 JZG196632:JZG196644 JPK196632:JPK196644 JFO196632:JFO196644 IVS196632:IVS196644 ILW196632:ILW196644 ICA196632:ICA196644 HSE196632:HSE196644 HII196632:HII196644 GYM196632:GYM196644 GOQ196632:GOQ196644 GEU196632:GEU196644 FUY196632:FUY196644 FLC196632:FLC196644 FBG196632:FBG196644 ERK196632:ERK196644 EHO196632:EHO196644 DXS196632:DXS196644 DNW196632:DNW196644 DEA196632:DEA196644 CUE196632:CUE196644 CKI196632:CKI196644 CAM196632:CAM196644 BQQ196632:BQQ196644 BGU196632:BGU196644 AWY196632:AWY196644 ANC196632:ANC196644 ADG196632:ADG196644 TK196632:TK196644 JO196632:JO196644 S196632:S196644 WWA131096:WWA131108 WME131096:WME131108 WCI131096:WCI131108 VSM131096:VSM131108 VIQ131096:VIQ131108 UYU131096:UYU131108 UOY131096:UOY131108 UFC131096:UFC131108 TVG131096:TVG131108 TLK131096:TLK131108 TBO131096:TBO131108 SRS131096:SRS131108 SHW131096:SHW131108 RYA131096:RYA131108 ROE131096:ROE131108 REI131096:REI131108 QUM131096:QUM131108 QKQ131096:QKQ131108 QAU131096:QAU131108 PQY131096:PQY131108 PHC131096:PHC131108 OXG131096:OXG131108 ONK131096:ONK131108 ODO131096:ODO131108 NTS131096:NTS131108 NJW131096:NJW131108 NAA131096:NAA131108 MQE131096:MQE131108 MGI131096:MGI131108 LWM131096:LWM131108 LMQ131096:LMQ131108 LCU131096:LCU131108 KSY131096:KSY131108 KJC131096:KJC131108 JZG131096:JZG131108 JPK131096:JPK131108 JFO131096:JFO131108 IVS131096:IVS131108 ILW131096:ILW131108 ICA131096:ICA131108 HSE131096:HSE131108 HII131096:HII131108 GYM131096:GYM131108 GOQ131096:GOQ131108 GEU131096:GEU131108 FUY131096:FUY131108 FLC131096:FLC131108 FBG131096:FBG131108 ERK131096:ERK131108 EHO131096:EHO131108 DXS131096:DXS131108 DNW131096:DNW131108 DEA131096:DEA131108 CUE131096:CUE131108 CKI131096:CKI131108 CAM131096:CAM131108 BQQ131096:BQQ131108 BGU131096:BGU131108 AWY131096:AWY131108 ANC131096:ANC131108 ADG131096:ADG131108 TK131096:TK131108 JO131096:JO131108 S131096:S131108 WWA65560:WWA65572 WME65560:WME65572 WCI65560:WCI65572 VSM65560:VSM65572 VIQ65560:VIQ65572 UYU65560:UYU65572 UOY65560:UOY65572 UFC65560:UFC65572 TVG65560:TVG65572 TLK65560:TLK65572 TBO65560:TBO65572 SRS65560:SRS65572 SHW65560:SHW65572 RYA65560:RYA65572 ROE65560:ROE65572 REI65560:REI65572 QUM65560:QUM65572 QKQ65560:QKQ65572 QAU65560:QAU65572 PQY65560:PQY65572 PHC65560:PHC65572 OXG65560:OXG65572 ONK65560:ONK65572 ODO65560:ODO65572 NTS65560:NTS65572 NJW65560:NJW65572 NAA65560:NAA65572 MQE65560:MQE65572 MGI65560:MGI65572 LWM65560:LWM65572 LMQ65560:LMQ65572 LCU65560:LCU65572 KSY65560:KSY65572 KJC65560:KJC65572 JZG65560:JZG65572 JPK65560:JPK65572 JFO65560:JFO65572 IVS65560:IVS65572 ILW65560:ILW65572 ICA65560:ICA65572 HSE65560:HSE65572 HII65560:HII65572 GYM65560:GYM65572 GOQ65560:GOQ65572 GEU65560:GEU65572 FUY65560:FUY65572 FLC65560:FLC65572 FBG65560:FBG65572 ERK65560:ERK65572 EHO65560:EHO65572 DXS65560:DXS65572 DNW65560:DNW65572 DEA65560:DEA65572 CUE65560:CUE65572 CKI65560:CKI65572 CAM65560:CAM65572 BQQ65560:BQQ65572 BGU65560:BGU65572 AWY65560:AWY65572 ANC65560:ANC65572 ADG65560:ADG65572 TK65560:TK65572 JO65560:JO65572 S65560:S65572 JO25:JO36 WWA25:WWA36 WME25:WME36 WCI25:WCI36 VSM25:VSM36 VIQ25:VIQ36 UYU25:UYU36 UOY25:UOY36 UFC25:UFC36 TVG25:TVG36 TLK25:TLK36 TBO25:TBO36 SRS25:SRS36 SHW25:SHW36 RYA25:RYA36 ROE25:ROE36 REI25:REI36 QUM25:QUM36 QKQ25:QKQ36 QAU25:QAU36 PQY25:PQY36 PHC25:PHC36 OXG25:OXG36 ONK25:ONK36 ODO25:ODO36 NTS25:NTS36 NJW25:NJW36 NAA25:NAA36 MQE25:MQE36 MGI25:MGI36 LWM25:LWM36 LMQ25:LMQ36 LCU25:LCU36 KSY25:KSY36 KJC25:KJC36 JZG25:JZG36 JPK25:JPK36 JFO25:JFO36 IVS25:IVS36 ILW25:ILW36 ICA25:ICA36 HSE25:HSE36 HII25:HII36 GYM25:GYM36 GOQ25:GOQ36 GEU25:GEU36 FUY25:FUY36 FLC25:FLC36 FBG25:FBG36 ERK25:ERK36 EHO25:EHO36 DXS25:DXS36 DNW25:DNW36 DEA25:DEA36 CUE25:CUE36 CKI25:CKI36 CAM25:CAM36 BQQ25:BQQ36 BGU25:BGU36 AWY25:AWY36 ANC25:ANC36 ADG25:ADG36 TK25:TK36 S24:S36">
      <formula1>"증빙자료, KS E 3707, 2006 IPCC G/L, ASTM D5865, ASTM D2015, 그 외"</formula1>
    </dataValidation>
  </dataValidations>
  <pageMargins left="0.70866141732283472" right="0.70866141732283472" top="0.74803149606299213" bottom="0.74803149606299213" header="0.31496062992125984" footer="0.31496062992125984"/>
  <pageSetup paperSize="9"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고체연료</vt:lpstr>
      <vt:lpstr>산정예시</vt:lpstr>
      <vt:lpstr>고체연료!Print_Area</vt:lpstr>
      <vt:lpstr>산정예시!Print_Area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서형주</dc:creator>
  <cp:lastModifiedBy>김희선</cp:lastModifiedBy>
  <cp:lastPrinted>2016-02-23T07:24:06Z</cp:lastPrinted>
  <dcterms:created xsi:type="dcterms:W3CDTF">2014-10-14T06:02:20Z</dcterms:created>
  <dcterms:modified xsi:type="dcterms:W3CDTF">2016-02-25T04:23:43Z</dcterms:modified>
</cp:coreProperties>
</file>